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https://rmuti365-my.sharepoint.com/personal/kanjanaporn_jn_rmuti_ac_th/Documents/GO หมวด 6/2567/6.1.2/"/>
    </mc:Choice>
  </mc:AlternateContent>
  <xr:revisionPtr revIDLastSave="9" documentId="13_ncr:1_{A92EF985-9079-4FC1-A509-B9B0D1FAD7EC}" xr6:coauthVersionLast="36" xr6:coauthVersionMax="47" xr10:uidLastSave="{75A2764A-9BCE-41FA-91C8-961A6CA3ABD8}"/>
  <bookViews>
    <workbookView xWindow="11625" yWindow="120" windowWidth="17070" windowHeight="15090" xr2:uid="{00000000-000D-0000-FFFF-FFFF00000000}"/>
  </bookViews>
  <sheets>
    <sheet name="2567" sheetId="7" r:id="rId1"/>
  </sheets>
  <definedNames>
    <definedName name="_xlnm.Print_Area" localSheetId="0">'2567'!$A$1:$K$116</definedName>
  </definedNames>
  <calcPr calcId="191029"/>
  <extLst>
    <ext uri="GoogleSheetsCustomDataVersion1">
      <go:sheetsCustomData xmlns:go="http://customooxmlschemas.google.com/" r:id="rId11" roundtripDataSignature="AMtx7mgoVQbBC2WaCg6QnvVVTOvadyKEWA=="/>
    </ext>
  </extLst>
</workbook>
</file>

<file path=xl/calcChain.xml><?xml version="1.0" encoding="utf-8"?>
<calcChain xmlns="http://schemas.openxmlformats.org/spreadsheetml/2006/main">
  <c r="D107" i="7" l="1"/>
  <c r="D102" i="7"/>
  <c r="J83" i="7" l="1"/>
  <c r="J84" i="7"/>
  <c r="K72" i="7"/>
  <c r="K73" i="7"/>
  <c r="K74" i="7"/>
  <c r="K75" i="7"/>
  <c r="K76" i="7"/>
  <c r="K77" i="7"/>
  <c r="K78" i="7"/>
  <c r="K79" i="7"/>
  <c r="K80" i="7"/>
  <c r="K81" i="7"/>
  <c r="K82" i="7"/>
  <c r="J81" i="7"/>
  <c r="J73" i="7"/>
  <c r="J74" i="7"/>
  <c r="J75" i="7"/>
  <c r="J76" i="7"/>
  <c r="J77" i="7"/>
  <c r="J78" i="7"/>
  <c r="J79" i="7"/>
  <c r="J80" i="7"/>
  <c r="G82" i="7"/>
  <c r="J82" i="7" s="1"/>
  <c r="J71" i="7"/>
  <c r="K71" i="7"/>
  <c r="J70" i="7"/>
  <c r="K70" i="7"/>
  <c r="J69" i="7"/>
  <c r="K69" i="7"/>
  <c r="J14" i="7"/>
  <c r="H12" i="7"/>
  <c r="J12" i="7" s="1"/>
  <c r="J43" i="7"/>
  <c r="K46" i="7"/>
  <c r="J46" i="7"/>
  <c r="K60" i="7"/>
  <c r="K61" i="7"/>
  <c r="K62" i="7"/>
  <c r="K63" i="7"/>
  <c r="K64" i="7"/>
  <c r="J64" i="7"/>
  <c r="J63" i="7"/>
  <c r="J62" i="7"/>
  <c r="J61" i="7"/>
  <c r="J60" i="7"/>
  <c r="J59" i="7"/>
  <c r="K59" i="7"/>
  <c r="J27" i="7"/>
  <c r="K27" i="7"/>
  <c r="J58" i="7"/>
  <c r="K58" i="7"/>
  <c r="G16" i="7"/>
  <c r="K16" i="7" s="1"/>
  <c r="I85" i="7"/>
  <c r="K13" i="7"/>
  <c r="K14" i="7"/>
  <c r="K15" i="7"/>
  <c r="K17" i="7"/>
  <c r="K18" i="7"/>
  <c r="K19" i="7"/>
  <c r="K20" i="7"/>
  <c r="K21" i="7"/>
  <c r="K22" i="7"/>
  <c r="K23" i="7"/>
  <c r="K24" i="7"/>
  <c r="K25" i="7"/>
  <c r="K26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4" i="7"/>
  <c r="K45" i="7"/>
  <c r="K47" i="7"/>
  <c r="K48" i="7"/>
  <c r="K49" i="7"/>
  <c r="K50" i="7"/>
  <c r="K51" i="7"/>
  <c r="K52" i="7"/>
  <c r="K53" i="7"/>
  <c r="K54" i="7"/>
  <c r="K55" i="7"/>
  <c r="K56" i="7"/>
  <c r="K57" i="7"/>
  <c r="K65" i="7"/>
  <c r="K66" i="7"/>
  <c r="K67" i="7"/>
  <c r="K68" i="7"/>
  <c r="K83" i="7"/>
  <c r="K84" i="7"/>
  <c r="K12" i="7"/>
  <c r="J13" i="7"/>
  <c r="J15" i="7"/>
  <c r="J17" i="7"/>
  <c r="J18" i="7"/>
  <c r="J19" i="7"/>
  <c r="J20" i="7"/>
  <c r="J21" i="7"/>
  <c r="J22" i="7"/>
  <c r="J23" i="7"/>
  <c r="J24" i="7"/>
  <c r="J25" i="7"/>
  <c r="J26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4" i="7"/>
  <c r="J45" i="7"/>
  <c r="J47" i="7"/>
  <c r="J48" i="7"/>
  <c r="J49" i="7"/>
  <c r="J50" i="7"/>
  <c r="J51" i="7"/>
  <c r="J52" i="7"/>
  <c r="J53" i="7"/>
  <c r="J54" i="7"/>
  <c r="J55" i="7"/>
  <c r="J56" i="7"/>
  <c r="J57" i="7"/>
  <c r="J65" i="7"/>
  <c r="J66" i="7"/>
  <c r="J67" i="7"/>
  <c r="J68" i="7"/>
  <c r="H85" i="7" l="1"/>
  <c r="C89" i="7" s="1"/>
  <c r="J16" i="7"/>
  <c r="J85" i="7" s="1"/>
  <c r="I89" i="7" s="1"/>
  <c r="C90" i="7"/>
  <c r="K85" i="7"/>
  <c r="C91" i="7" l="1"/>
  <c r="C95" i="7"/>
  <c r="C96" i="7" s="1"/>
  <c r="I86" i="7"/>
  <c r="I95" i="7"/>
  <c r="I96" i="7" s="1"/>
  <c r="K86" i="7"/>
  <c r="I90" i="7"/>
  <c r="I91" i="7" s="1"/>
  <c r="D114" i="7"/>
  <c r="H114" i="7"/>
  <c r="J114" i="7"/>
  <c r="I114" i="7" l="1"/>
  <c r="K114" i="7"/>
</calcChain>
</file>

<file path=xl/sharedStrings.xml><?xml version="1.0" encoding="utf-8"?>
<sst xmlns="http://schemas.openxmlformats.org/spreadsheetml/2006/main" count="331" uniqueCount="198">
  <si>
    <t>แบบฟอร์ม 6.1(1)</t>
  </si>
  <si>
    <t>แบบรายงานผลการจัดซื้อจัดจ้างสินค้าและบริการที่เป็นมิตรกับสิ่งแวดล้อม</t>
  </si>
  <si>
    <t>กรุณากรอกแบบรายงานตามผลที่หน่วยงานของท่านจัดซื้อแต่ละรายการสินค้าหรือบริการ ทั้งที่เป็น</t>
  </si>
  <si>
    <t>สินค้าที่ผ่านเกณฑ์ที่เป็นมิตรกับสิ่งแวดล้อมและไม่ผ่านเกณฑ์ที่เป็นมิตรกับสิ่งแวดล้อม</t>
  </si>
  <si>
    <t>รายการ</t>
  </si>
  <si>
    <t>หน่วย</t>
  </si>
  <si>
    <t>ยี่ห้อ/รุ่น</t>
  </si>
  <si>
    <t>รุ่น</t>
  </si>
  <si>
    <t>ราคา</t>
  </si>
  <si>
    <t>เป็นไปตาม</t>
  </si>
  <si>
    <t>ต่อหน่วย</t>
  </si>
  <si>
    <t>เกณฑ์สินค้า</t>
  </si>
  <si>
    <t>(บาท)</t>
  </si>
  <si>
    <t>ที่เป็นมิตรกับ</t>
  </si>
  <si>
    <t>สิ่งแวดล้อม</t>
  </si>
  <si>
    <t>1. กระดาษถ่ายเอกสาร</t>
  </si>
  <si>
    <t>กระดาษถ่ายเอกสาร</t>
  </si>
  <si>
    <t>รีม</t>
  </si>
  <si>
    <t>X</t>
  </si>
  <si>
    <t>ห่อ</t>
  </si>
  <si>
    <t>อัน</t>
  </si>
  <si>
    <t>ถ่านอัลคาไลน์</t>
  </si>
  <si>
    <t>ด้าม</t>
  </si>
  <si>
    <t>กล่อง</t>
  </si>
  <si>
    <t>-</t>
  </si>
  <si>
    <t>รวม</t>
  </si>
  <si>
    <t>ลำดับที่</t>
  </si>
  <si>
    <t>จำนวนเงินที่ใช้ทั้งหมด</t>
  </si>
  <si>
    <t>เป็นมิตรกับสิ่งแวดล้อม</t>
  </si>
  <si>
    <t>จำนวนเงิน</t>
  </si>
  <si>
    <t>เปอร์เซ็นต์</t>
  </si>
  <si>
    <t>ม้วน</t>
  </si>
  <si>
    <t>ขวด</t>
  </si>
  <si>
    <t>แพ็ค</t>
  </si>
  <si>
    <t>กระปุก</t>
  </si>
  <si>
    <t>ถ่านชาร์จ AAA</t>
  </si>
  <si>
    <t xml:space="preserve">ถ่านชาร์จ AA </t>
  </si>
  <si>
    <t>Panasonic/BK-3MCCE/2NT AA</t>
  </si>
  <si>
    <t>Panasonic/BK-4MCCE/2NT AAA</t>
  </si>
  <si>
    <t>Panasonic/1.5V/3A</t>
  </si>
  <si>
    <t>Panasonic/1.5V/2A</t>
  </si>
  <si>
    <t xml:space="preserve">ทะเบียนหนังสือส่ง A4 </t>
  </si>
  <si>
    <t>ทะเบียนหนังสือรับ A4</t>
  </si>
  <si>
    <t>เล่ม</t>
  </si>
  <si>
    <t>2. แบตเตอรี่ปฐมภูมิ</t>
  </si>
  <si>
    <t>3. ซองเอกสาร</t>
  </si>
  <si>
    <t>4. มีดคัตเตอร์</t>
  </si>
  <si>
    <t>5. เทปใส</t>
  </si>
  <si>
    <t>7. เชือกฟาง</t>
  </si>
  <si>
    <t>8. สติ๊กเกอร์</t>
  </si>
  <si>
    <t>13. ปากกา</t>
  </si>
  <si>
    <t>15. ด้ายมะพร้าว</t>
  </si>
  <si>
    <t>19. ทะเบียนหนังสือ</t>
  </si>
  <si>
    <t>ตัว</t>
  </si>
  <si>
    <t xml:space="preserve">เทปใส </t>
  </si>
  <si>
    <t>3M/2 นิ้ว 48mm.*40m.</t>
  </si>
  <si>
    <t xml:space="preserve">Unitape/แกนใหญ่ 1 นิ้ว *36หลา </t>
  </si>
  <si>
    <t>Unitape/แกนใหญ่ 3/4 นิ้ว *36หลา</t>
  </si>
  <si>
    <t>6.หมึกเติม</t>
  </si>
  <si>
    <t>หมึกเติมแท่นประทับ</t>
  </si>
  <si>
    <t>ตราม้า/สีน้ำเงิน 28 cc.</t>
  </si>
  <si>
    <t>แล็บสติ๊กเกอร์</t>
  </si>
  <si>
    <t>ตราช้าง/A10 25*50</t>
  </si>
  <si>
    <t xml:space="preserve">ป้ายแล็บสติ๊กเกอร์ </t>
  </si>
  <si>
    <t>ตราช้าง/A6 27มม.x24มม.</t>
  </si>
  <si>
    <t xml:space="preserve">สติ๊กเกอร์ใสธรรมดา (หลังเหลือง) </t>
  </si>
  <si>
    <t>A1 (53x70cm)</t>
  </si>
  <si>
    <t xml:space="preserve">12. กาวลาเท็กซ์ </t>
  </si>
  <si>
    <t>TOA/32 oz.</t>
  </si>
  <si>
    <t>ปากกาน้ำเงิน</t>
  </si>
  <si>
    <t xml:space="preserve">ปากกา แดง </t>
  </si>
  <si>
    <t>ปากกาน้ำมัน Paint marker</t>
  </si>
  <si>
    <t xml:space="preserve">14. เครื่องเย็บกระดาษ </t>
  </si>
  <si>
    <t>ซองน้ำตาลขยายข้าง A4</t>
  </si>
  <si>
    <t>ไม่เป็นมิตรกับสิ่งแวดล้อม</t>
  </si>
  <si>
    <t>เพื่อใช้นำสำนัก</t>
  </si>
  <si>
    <t>ประเภท</t>
  </si>
  <si>
    <t>20. หลอดไฟ</t>
  </si>
  <si>
    <t>หลอดดาวน์ไลน์ LED</t>
  </si>
  <si>
    <t>หลอด</t>
  </si>
  <si>
    <t>ชิ้น</t>
  </si>
  <si>
    <t>24. วัสดุไฟฟ้า</t>
  </si>
  <si>
    <t>รูมเทอร์โม</t>
  </si>
  <si>
    <t>ชื่อบริษัทที่ให้บริการเช่า</t>
  </si>
  <si>
    <t>จำนวน 1 เครื่อง</t>
  </si>
  <si>
    <t>งบประมาณที่ใช้ เดือนละ 2,000 บาท</t>
  </si>
  <si>
    <t>บาท</t>
  </si>
  <si>
    <t>งบประมาณที่ใช้ เดือนละ 207,000 บาท</t>
  </si>
  <si>
    <t>ชุด</t>
  </si>
  <si>
    <t>ห้างหุ้นส่วนจำกัด โคราชคอมพิวเตอร์</t>
  </si>
  <si>
    <t>ห้างหุ้นส่วนจำกัด โคราช โอเอ</t>
  </si>
  <si>
    <t>จำนวน 240 เครื่อง</t>
  </si>
  <si>
    <t>LED 14W</t>
  </si>
  <si>
    <t>ปริมาณสินค้า</t>
  </si>
  <si>
    <t>ทั้งหมด</t>
  </si>
  <si>
    <t>เป็นมิตร</t>
  </si>
  <si>
    <t>มูลค่าสินค้า</t>
  </si>
  <si>
    <t>การจัดจ้างสินค้าและบริการที่เป็นมิตรกับสิ่งแวดล้อม</t>
  </si>
  <si>
    <t>1. บริการเช่าเครื่องถ่ายเอกสาร</t>
  </si>
  <si>
    <t>2. บริการเช่าเครื่องคอมพิวเตอร์</t>
  </si>
  <si>
    <t>คิดเป็น %</t>
  </si>
  <si>
    <t>ปริมาณสินค้าที่จัดซื้อทั้งหมด (ชิ้น)</t>
  </si>
  <si>
    <t>ปริมาณสินค้าที่เป็นมิตรฯ (ชิ้น)</t>
  </si>
  <si>
    <t>ปริมาณสินค้าไม่เป็นมิตรฯ (ชิ้น)</t>
  </si>
  <si>
    <t>มูลค่าสินค้าที่จัดซื้อทั้งหมด (บาท)</t>
  </si>
  <si>
    <t>มูลค่าสินค้าที่เป็นมิตรฯ (บาท)</t>
  </si>
  <si>
    <t>มูลค่าสินค้าที่ไม่เป็นมิตรฯ (บาท)</t>
  </si>
  <si>
    <t>ร้อยละปริมาณสินค้าที่จัดซื้อทั้งหมด (ชิ้น)</t>
  </si>
  <si>
    <t>ร้อยละปริมาณสินค้าที่เป็นมิตรฯ (ชิ้น)</t>
  </si>
  <si>
    <t>ร้อยละปริมาณสินค้าไม่เป็นมิตรฯ (ชิ้น)</t>
  </si>
  <si>
    <t>ร้อยละมูลค่าสินค้าที่จัดซื้อทั้งหมด (บาท)</t>
  </si>
  <si>
    <t>ร้อยละมูลค่าสินค้าที่เป็นมิตรฯ (บาท)</t>
  </si>
  <si>
    <t>ร้อยละมูลค่าสินค้าที่ไม่เป็นมิตรฯ (บาท)</t>
  </si>
  <si>
    <t>%</t>
  </si>
  <si>
    <t xml:space="preserve">ปริมาณสินค้าที่เป็นมิตรกับสิ่งแวดล้อมเทียบกับปริมาณการจัดซื้อกับมูลค่าสินค้า </t>
  </si>
  <si>
    <t xml:space="preserve">ร้อยละของสินค้าที่เป็นมิตรกับสิ่งแวดล้อมเทียบกับปริมาณการจัดซื้อกับมูลค่าสินค้า </t>
  </si>
  <si>
    <t>idea Max /A4 70GSM</t>
  </si>
  <si>
    <t>11. กรรไกรอเนกประสงค์</t>
  </si>
  <si>
    <t>Scotch CAT.1428</t>
  </si>
  <si>
    <t xml:space="preserve">23. กระดาษการ์ดสี </t>
  </si>
  <si>
    <t>A4 120แกรม</t>
  </si>
  <si>
    <t>เทปโฟมใส</t>
  </si>
  <si>
    <t>3M 410-M19</t>
  </si>
  <si>
    <t>24. กาวแท่ง</t>
  </si>
  <si>
    <t>แท่ง</t>
  </si>
  <si>
    <t>UHU stic 21G.</t>
  </si>
  <si>
    <t>25. กาวร้อน</t>
  </si>
  <si>
    <t>โซจิ 20g.</t>
  </si>
  <si>
    <t xml:space="preserve">MAX/HD-10 </t>
  </si>
  <si>
    <t>เครื่อง</t>
  </si>
  <si>
    <t>26. เชือกฟาง</t>
  </si>
  <si>
    <t>27. เทปกาว 2 หน้าบาง</t>
  </si>
  <si>
    <t>3M 1/2"</t>
  </si>
  <si>
    <t>28. เทปพันสายไฟ</t>
  </si>
  <si>
    <t>3M 3/4"</t>
  </si>
  <si>
    <t>29. เทปลบคำผิด</t>
  </si>
  <si>
    <t>ตราช้าง</t>
  </si>
  <si>
    <t xml:space="preserve">Unitape/แกนเล็ก 1 นิ้ว *36หลา </t>
  </si>
  <si>
    <t>ใบมีดคัดเตอร์ 30 องศา</t>
  </si>
  <si>
    <t>SAKURA/สีขาว</t>
  </si>
  <si>
    <t xml:space="preserve">SAKURA/สีดำ </t>
  </si>
  <si>
    <t>ปากกาเขียนไวท์บอร์ด</t>
  </si>
  <si>
    <t>PILOT</t>
  </si>
  <si>
    <t>ตราม้า</t>
  </si>
  <si>
    <t>Pentel</t>
  </si>
  <si>
    <t xml:space="preserve">ปากกา ดำ </t>
  </si>
  <si>
    <t>ปากกาลบคำผิด</t>
  </si>
  <si>
    <t>18. ฟิล์มเคลือบบัตร</t>
  </si>
  <si>
    <t>ตราช้าง A4</t>
  </si>
  <si>
    <t xml:space="preserve">9. เคเบิ้ลไทร์ </t>
  </si>
  <si>
    <t>6 นิ้ว</t>
  </si>
  <si>
    <t xml:space="preserve">10. เคเบิ้ลไทร์ </t>
  </si>
  <si>
    <t>8 นิ้ว</t>
  </si>
  <si>
    <t>21. คลิปดำ</t>
  </si>
  <si>
    <t>No.E110 ตราช้าง</t>
  </si>
  <si>
    <t>22. คลิปดำ</t>
  </si>
  <si>
    <t>No.E112 ตราช้าง</t>
  </si>
  <si>
    <t>สวิตช์ทางเดียว</t>
  </si>
  <si>
    <t>16A 250V</t>
  </si>
  <si>
    <t>หน้ากากเต้ารับ 3 ช่อง</t>
  </si>
  <si>
    <t xml:space="preserve">ขั้วหลอดไฟ E27 </t>
  </si>
  <si>
    <t>เซรามิค</t>
  </si>
  <si>
    <t>เต้ารับคู่มีกราวด์</t>
  </si>
  <si>
    <t>ลูก</t>
  </si>
  <si>
    <t>12V 7.5AH</t>
  </si>
  <si>
    <t xml:space="preserve">25. แบตเตอรี่ </t>
  </si>
  <si>
    <t>26. วัสดุคอมพิวเตอร์</t>
  </si>
  <si>
    <t>ชุดทำความสะอาดคอมพิวเตอร์</t>
  </si>
  <si>
    <t>รางไฟ 5 เมตร 5 ช่อง</t>
  </si>
  <si>
    <t>HDMI4K-3M Cable HDMI to HDMI 4K.</t>
  </si>
  <si>
    <t xml:space="preserve">US-1001 หัว RJ-45 </t>
  </si>
  <si>
    <t>UL-3011 RJ11</t>
  </si>
  <si>
    <t>ตัวผู้โทรศัพท์ 4 ขา</t>
  </si>
  <si>
    <t xml:space="preserve">Cat5e ตัวผู้ </t>
  </si>
  <si>
    <t xml:space="preserve">ถ่านกระดุม </t>
  </si>
  <si>
    <t>CR-2032PT/1B Lithium</t>
  </si>
  <si>
    <t xml:space="preserve">FlashDrive </t>
  </si>
  <si>
    <t>32GB USB 3.0</t>
  </si>
  <si>
    <t xml:space="preserve">Converter HDMI to VGA </t>
  </si>
  <si>
    <t>ก้อน</t>
  </si>
  <si>
    <t>27. ครุภัณฑ์อุปกรณ์กระจายสัญญาณเครือข่าย 8 ช่อง POE</t>
  </si>
  <si>
    <t>25. ครุภัณฑ์อุปกรณ์กระจายสัญญาณห้องแม่ข่ายคอมพิวเตอร์</t>
  </si>
  <si>
    <t>Lenovo รุ่น thinksystem SR665</t>
  </si>
  <si>
    <t>26. ครุภัณฑ์เครื่องคอมพิวเตอร์แม่ข่าย แบบที่ 2</t>
  </si>
  <si>
    <t>Lenovo รุ่น ThinksSystem SR665</t>
  </si>
  <si>
    <t>27. ครุภัณฑ์เครื่องวัดแสง</t>
  </si>
  <si>
    <t>Heavy Duty Light Meter รุ่น 407026</t>
  </si>
  <si>
    <t>Cisco business 350 series</t>
  </si>
  <si>
    <t>ตะกร้าเขียว</t>
  </si>
  <si>
    <r>
      <t>สัดส่วน</t>
    </r>
    <r>
      <rPr>
        <b/>
        <u/>
        <sz val="16"/>
        <color theme="1"/>
        <rFont val="TH SarabunPSK"/>
        <family val="2"/>
      </rPr>
      <t>งบประมาณ</t>
    </r>
    <r>
      <rPr>
        <b/>
        <sz val="16"/>
        <color theme="1"/>
        <rFont val="TH SarabunPSK"/>
        <family val="2"/>
      </rPr>
      <t>ด้าน</t>
    </r>
    <r>
      <rPr>
        <b/>
        <u/>
        <sz val="16"/>
        <color theme="1"/>
        <rFont val="TH SarabunPSK"/>
        <family val="2"/>
      </rPr>
      <t>การจัดซื้อจัดจ้าง</t>
    </r>
    <r>
      <rPr>
        <b/>
        <sz val="16"/>
        <color theme="1"/>
        <rFont val="TH SarabunPSK"/>
        <family val="2"/>
      </rPr>
      <t>สินค้าและบริการที่เป็นมิตรกับสิ่งแวดล้อมเทียบกับงบประมาณทั้งหมดที่ได้ดำเนินการ ในปี พ.ศ. 2567</t>
    </r>
  </si>
  <si>
    <t xml:space="preserve">WEEE, RoHS, CE, ECO Declarations.    </t>
  </si>
  <si>
    <t>SCG Green Choice</t>
  </si>
  <si>
    <t>ฉลากเขียว</t>
  </si>
  <si>
    <t>ผลิตจากพลาสติก     รีไซเคิล 85%</t>
  </si>
  <si>
    <t>ลดการปล่อย CO2 รีไซเคิลได้ 100%</t>
  </si>
  <si>
    <t>เดือนมกราคม - พฤศจิกายน</t>
  </si>
  <si>
    <t>(1 มกราคม - 30 พฤศจิกายน 2567)</t>
  </si>
  <si>
    <t>1. รายการซื้อสินค้าในช่วงเดือน 1 มกราคม ถึง 30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</si>
</sst>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8"/>
      <color theme="1"/>
      <name val="TH SarabunPSK"/>
      <family val="2"/>
    </font>
    <font>
      <sz val="8"/>
      <name val="Calibri"/>
      <scheme val="minor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43" fontId="2" fillId="0" borderId="3" xfId="1" applyFont="1" applyBorder="1" applyAlignment="1">
      <alignment horizontal="center"/>
    </xf>
    <xf numFmtId="43" fontId="2" fillId="0" borderId="3" xfId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43" fontId="4" fillId="0" borderId="3" xfId="1" applyFont="1" applyBorder="1" applyAlignment="1">
      <alignment horizontal="center"/>
    </xf>
    <xf numFmtId="4" fontId="4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/>
    </xf>
    <xf numFmtId="43" fontId="2" fillId="0" borderId="0" xfId="0" applyNumberFormat="1" applyFont="1"/>
    <xf numFmtId="0" fontId="5" fillId="0" borderId="0" xfId="0" applyFont="1"/>
    <xf numFmtId="0" fontId="2" fillId="3" borderId="3" xfId="0" applyFont="1" applyFill="1" applyBorder="1" applyAlignment="1">
      <alignment horizontal="center"/>
    </xf>
    <xf numFmtId="43" fontId="2" fillId="3" borderId="3" xfId="0" applyNumberFormat="1" applyFont="1" applyFill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top"/>
    </xf>
    <xf numFmtId="43" fontId="4" fillId="5" borderId="3" xfId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0" fontId="6" fillId="0" borderId="0" xfId="0" applyFont="1"/>
    <xf numFmtId="43" fontId="2" fillId="0" borderId="0" xfId="1" applyFont="1" applyBorder="1" applyAlignment="1">
      <alignment horizontal="center"/>
    </xf>
    <xf numFmtId="0" fontId="7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2" fontId="4" fillId="7" borderId="0" xfId="0" applyNumberFormat="1" applyFont="1" applyFill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43" fontId="2" fillId="4" borderId="0" xfId="0" applyNumberFormat="1" applyFont="1" applyFill="1" applyAlignment="1">
      <alignment horizontal="center"/>
    </xf>
    <xf numFmtId="43" fontId="2" fillId="3" borderId="0" xfId="0" applyNumberFormat="1" applyFont="1" applyFill="1" applyAlignment="1">
      <alignment horizontal="center"/>
    </xf>
    <xf numFmtId="43" fontId="2" fillId="5" borderId="0" xfId="0" applyNumberFormat="1" applyFont="1" applyFill="1" applyAlignment="1">
      <alignment horizontal="center"/>
    </xf>
    <xf numFmtId="43" fontId="2" fillId="2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right" vertical="top"/>
    </xf>
    <xf numFmtId="43" fontId="2" fillId="0" borderId="3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wrapText="1"/>
    </xf>
    <xf numFmtId="43" fontId="2" fillId="3" borderId="3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43" fontId="2" fillId="3" borderId="3" xfId="0" applyNumberFormat="1" applyFont="1" applyFill="1" applyBorder="1" applyAlignment="1">
      <alignment horizontal="center" vertical="center"/>
    </xf>
    <xf numFmtId="43" fontId="2" fillId="3" borderId="3" xfId="0" applyNumberFormat="1" applyFont="1" applyFill="1" applyBorder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5" fillId="6" borderId="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63"/>
  <sheetViews>
    <sheetView showGridLines="0" tabSelected="1" view="pageBreakPreview" zoomScaleNormal="120" zoomScaleSheetLayoutView="100" workbookViewId="0">
      <selection activeCell="A6" sqref="A6:B9"/>
    </sheetView>
  </sheetViews>
  <sheetFormatPr defaultColWidth="14.42578125" defaultRowHeight="15" customHeight="1" x14ac:dyDescent="0.35"/>
  <cols>
    <col min="1" max="1" width="6.5703125" style="1" customWidth="1"/>
    <col min="2" max="2" width="28.5703125" style="1" bestFit="1" customWidth="1"/>
    <col min="3" max="3" width="8.85546875" style="1" bestFit="1" customWidth="1"/>
    <col min="4" max="4" width="30.140625" style="1" customWidth="1"/>
    <col min="5" max="5" width="19.42578125" style="1" hidden="1" customWidth="1"/>
    <col min="6" max="6" width="12.5703125" style="1" bestFit="1" customWidth="1"/>
    <col min="7" max="9" width="13" style="1" bestFit="1" customWidth="1"/>
    <col min="10" max="11" width="12.85546875" style="1" bestFit="1" customWidth="1"/>
    <col min="12" max="12" width="12.5703125" style="1" bestFit="1" customWidth="1"/>
    <col min="13" max="15" width="13" style="1" bestFit="1" customWidth="1"/>
    <col min="16" max="16" width="13.28515625" style="1" customWidth="1"/>
    <col min="17" max="16384" width="14.42578125" style="1"/>
  </cols>
  <sheetData>
    <row r="1" spans="1:16" ht="21.75" customHeight="1" x14ac:dyDescent="0.35">
      <c r="B1" s="2"/>
      <c r="C1" s="2"/>
      <c r="J1" s="115" t="s">
        <v>0</v>
      </c>
      <c r="K1" s="115"/>
      <c r="L1" s="2"/>
      <c r="O1" s="3"/>
      <c r="P1" s="4"/>
    </row>
    <row r="2" spans="1:16" ht="21.75" customHeight="1" x14ac:dyDescent="0.3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P2" s="2"/>
    </row>
    <row r="3" spans="1:16" ht="21.75" customHeight="1" x14ac:dyDescent="0.35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P3" s="2"/>
    </row>
    <row r="4" spans="1:16" ht="21.75" customHeight="1" x14ac:dyDescent="0.35">
      <c r="A4" s="115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P4" s="2"/>
    </row>
    <row r="5" spans="1:16" ht="21.75" customHeight="1" x14ac:dyDescent="0.35">
      <c r="A5" s="137" t="s">
        <v>197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7"/>
      <c r="M5" s="6"/>
      <c r="N5" s="6"/>
      <c r="O5" s="8"/>
      <c r="P5" s="7"/>
    </row>
    <row r="6" spans="1:16" ht="21.75" customHeight="1" x14ac:dyDescent="0.35">
      <c r="A6" s="138" t="s">
        <v>4</v>
      </c>
      <c r="B6" s="139"/>
      <c r="C6" s="138" t="s">
        <v>5</v>
      </c>
      <c r="D6" s="138" t="s">
        <v>6</v>
      </c>
      <c r="E6" s="141" t="s">
        <v>7</v>
      </c>
      <c r="F6" s="54" t="s">
        <v>9</v>
      </c>
      <c r="G6" s="54" t="s">
        <v>8</v>
      </c>
      <c r="H6" s="118" t="s">
        <v>93</v>
      </c>
      <c r="I6" s="119"/>
      <c r="J6" s="122" t="s">
        <v>96</v>
      </c>
      <c r="K6" s="123"/>
    </row>
    <row r="7" spans="1:16" ht="21.75" customHeight="1" x14ac:dyDescent="0.35">
      <c r="A7" s="139"/>
      <c r="B7" s="140"/>
      <c r="C7" s="139"/>
      <c r="D7" s="139"/>
      <c r="E7" s="142"/>
      <c r="F7" s="55" t="s">
        <v>11</v>
      </c>
      <c r="G7" s="55" t="s">
        <v>10</v>
      </c>
      <c r="H7" s="120"/>
      <c r="I7" s="121"/>
      <c r="J7" s="124"/>
      <c r="K7" s="125"/>
    </row>
    <row r="8" spans="1:16" ht="21.75" customHeight="1" x14ac:dyDescent="0.35">
      <c r="A8" s="139"/>
      <c r="B8" s="140"/>
      <c r="C8" s="139"/>
      <c r="D8" s="139"/>
      <c r="E8" s="142"/>
      <c r="F8" s="55" t="s">
        <v>13</v>
      </c>
      <c r="G8" s="55" t="s">
        <v>12</v>
      </c>
      <c r="H8" s="126" t="s">
        <v>94</v>
      </c>
      <c r="I8" s="128" t="s">
        <v>95</v>
      </c>
      <c r="J8" s="126" t="s">
        <v>94</v>
      </c>
      <c r="K8" s="130" t="s">
        <v>95</v>
      </c>
    </row>
    <row r="9" spans="1:16" ht="21.75" customHeight="1" x14ac:dyDescent="0.35">
      <c r="A9" s="139"/>
      <c r="B9" s="140"/>
      <c r="C9" s="139"/>
      <c r="D9" s="139"/>
      <c r="E9" s="142"/>
      <c r="F9" s="56" t="s">
        <v>14</v>
      </c>
      <c r="G9" s="56"/>
      <c r="H9" s="127"/>
      <c r="I9" s="129"/>
      <c r="J9" s="127"/>
      <c r="K9" s="131"/>
    </row>
    <row r="10" spans="1:16" ht="21.75" customHeight="1" x14ac:dyDescent="0.35">
      <c r="A10" s="14" t="s">
        <v>15</v>
      </c>
      <c r="B10" s="15"/>
      <c r="C10" s="15"/>
      <c r="D10" s="13"/>
      <c r="E10" s="13"/>
      <c r="F10" s="15"/>
      <c r="G10" s="15"/>
      <c r="H10" s="15"/>
      <c r="I10" s="50"/>
      <c r="J10" s="15"/>
      <c r="K10" s="46"/>
    </row>
    <row r="11" spans="1:16" ht="21.75" hidden="1" customHeight="1" x14ac:dyDescent="0.35">
      <c r="A11" s="15"/>
      <c r="B11" s="17"/>
      <c r="C11" s="15"/>
      <c r="D11" s="17"/>
      <c r="E11" s="18"/>
      <c r="F11" s="15"/>
      <c r="G11" s="19"/>
      <c r="H11" s="15"/>
      <c r="I11" s="50"/>
      <c r="J11" s="15"/>
      <c r="K11" s="46"/>
    </row>
    <row r="12" spans="1:16" ht="42" x14ac:dyDescent="0.35">
      <c r="A12" s="30">
        <v>1.1000000000000001</v>
      </c>
      <c r="B12" s="31" t="s">
        <v>16</v>
      </c>
      <c r="C12" s="19" t="s">
        <v>17</v>
      </c>
      <c r="D12" s="83" t="s">
        <v>116</v>
      </c>
      <c r="E12" s="18"/>
      <c r="F12" s="82" t="s">
        <v>191</v>
      </c>
      <c r="G12" s="22">
        <v>100</v>
      </c>
      <c r="H12" s="19">
        <f>27+40</f>
        <v>67</v>
      </c>
      <c r="I12" s="51">
        <v>67</v>
      </c>
      <c r="J12" s="75">
        <f>G12*H12</f>
        <v>6700</v>
      </c>
      <c r="K12" s="77">
        <f>G12*I12</f>
        <v>6700</v>
      </c>
    </row>
    <row r="13" spans="1:16" ht="21.75" customHeight="1" x14ac:dyDescent="0.35">
      <c r="A13" s="14" t="s">
        <v>44</v>
      </c>
      <c r="B13" s="15"/>
      <c r="C13" s="15"/>
      <c r="D13" s="12"/>
      <c r="E13" s="13"/>
      <c r="F13" s="15"/>
      <c r="G13" s="21"/>
      <c r="H13" s="13"/>
      <c r="I13" s="50"/>
      <c r="J13" s="43">
        <f t="shared" ref="J13:J65" si="0">G13*H13</f>
        <v>0</v>
      </c>
      <c r="K13" s="47">
        <f t="shared" ref="K13:K65" si="1">G13*I13</f>
        <v>0</v>
      </c>
    </row>
    <row r="14" spans="1:16" ht="21.75" customHeight="1" x14ac:dyDescent="0.35">
      <c r="A14" s="10">
        <v>2.1</v>
      </c>
      <c r="B14" s="29" t="s">
        <v>36</v>
      </c>
      <c r="C14" s="15" t="s">
        <v>33</v>
      </c>
      <c r="D14" s="20" t="s">
        <v>37</v>
      </c>
      <c r="E14" s="18"/>
      <c r="F14" s="15" t="s">
        <v>18</v>
      </c>
      <c r="G14" s="21">
        <v>360</v>
      </c>
      <c r="H14" s="15">
        <v>4</v>
      </c>
      <c r="I14" s="50"/>
      <c r="J14" s="43">
        <f t="shared" si="0"/>
        <v>1440</v>
      </c>
      <c r="K14" s="47">
        <f t="shared" si="1"/>
        <v>0</v>
      </c>
    </row>
    <row r="15" spans="1:16" ht="21.75" customHeight="1" x14ac:dyDescent="0.35">
      <c r="A15" s="10">
        <v>2.2000000000000002</v>
      </c>
      <c r="B15" s="29" t="s">
        <v>35</v>
      </c>
      <c r="C15" s="15" t="s">
        <v>33</v>
      </c>
      <c r="D15" s="20" t="s">
        <v>38</v>
      </c>
      <c r="E15" s="18"/>
      <c r="F15" s="15" t="s">
        <v>18</v>
      </c>
      <c r="G15" s="21"/>
      <c r="H15" s="23"/>
      <c r="I15" s="50"/>
      <c r="J15" s="43">
        <f t="shared" si="0"/>
        <v>0</v>
      </c>
      <c r="K15" s="47">
        <f t="shared" si="1"/>
        <v>0</v>
      </c>
    </row>
    <row r="16" spans="1:16" ht="21.75" customHeight="1" x14ac:dyDescent="0.35">
      <c r="A16" s="10">
        <v>2.2999999999999998</v>
      </c>
      <c r="B16" s="29" t="s">
        <v>21</v>
      </c>
      <c r="C16" s="15" t="s">
        <v>33</v>
      </c>
      <c r="D16" s="20" t="s">
        <v>39</v>
      </c>
      <c r="E16" s="18"/>
      <c r="F16" s="15" t="s">
        <v>188</v>
      </c>
      <c r="G16" s="21">
        <f>120/4</f>
        <v>30</v>
      </c>
      <c r="H16" s="15">
        <v>24</v>
      </c>
      <c r="I16" s="50">
        <v>24</v>
      </c>
      <c r="J16" s="43">
        <f t="shared" si="0"/>
        <v>720</v>
      </c>
      <c r="K16" s="47">
        <f t="shared" si="1"/>
        <v>720</v>
      </c>
    </row>
    <row r="17" spans="1:11" ht="21.75" customHeight="1" x14ac:dyDescent="0.35">
      <c r="A17" s="10">
        <v>2.4</v>
      </c>
      <c r="B17" s="29" t="s">
        <v>21</v>
      </c>
      <c r="C17" s="15" t="s">
        <v>33</v>
      </c>
      <c r="D17" s="20" t="s">
        <v>40</v>
      </c>
      <c r="E17" s="18"/>
      <c r="F17" s="15" t="s">
        <v>188</v>
      </c>
      <c r="G17" s="21">
        <v>65</v>
      </c>
      <c r="H17" s="15">
        <v>120</v>
      </c>
      <c r="I17" s="50">
        <v>120</v>
      </c>
      <c r="J17" s="43">
        <f t="shared" si="0"/>
        <v>7800</v>
      </c>
      <c r="K17" s="47">
        <f t="shared" si="1"/>
        <v>7800</v>
      </c>
    </row>
    <row r="18" spans="1:11" ht="21.75" customHeight="1" x14ac:dyDescent="0.35">
      <c r="A18" s="14" t="s">
        <v>45</v>
      </c>
      <c r="B18" s="15"/>
      <c r="C18" s="15"/>
      <c r="D18" s="12"/>
      <c r="E18" s="13"/>
      <c r="F18" s="15"/>
      <c r="G18" s="22"/>
      <c r="H18" s="15"/>
      <c r="I18" s="50"/>
      <c r="J18" s="43">
        <f t="shared" si="0"/>
        <v>0</v>
      </c>
      <c r="K18" s="47">
        <f t="shared" si="1"/>
        <v>0</v>
      </c>
    </row>
    <row r="19" spans="1:11" ht="21.75" customHeight="1" x14ac:dyDescent="0.35">
      <c r="A19" s="30">
        <v>3.1</v>
      </c>
      <c r="B19" s="31" t="s">
        <v>73</v>
      </c>
      <c r="C19" s="19" t="s">
        <v>19</v>
      </c>
      <c r="D19" s="24" t="s">
        <v>24</v>
      </c>
      <c r="E19" s="25"/>
      <c r="F19" s="19" t="s">
        <v>18</v>
      </c>
      <c r="G19" s="22">
        <v>300</v>
      </c>
      <c r="H19" s="19"/>
      <c r="I19" s="51"/>
      <c r="J19" s="43">
        <f t="shared" si="0"/>
        <v>0</v>
      </c>
      <c r="K19" s="47">
        <f t="shared" si="1"/>
        <v>0</v>
      </c>
    </row>
    <row r="20" spans="1:11" ht="21.75" customHeight="1" x14ac:dyDescent="0.35">
      <c r="A20" s="17" t="s">
        <v>46</v>
      </c>
      <c r="B20" s="17"/>
      <c r="C20" s="15"/>
      <c r="D20" s="20"/>
      <c r="E20" s="13"/>
      <c r="F20" s="19"/>
      <c r="G20" s="22"/>
      <c r="H20" s="19"/>
      <c r="I20" s="51"/>
      <c r="J20" s="43">
        <f t="shared" si="0"/>
        <v>0</v>
      </c>
      <c r="K20" s="47">
        <f t="shared" si="1"/>
        <v>0</v>
      </c>
    </row>
    <row r="21" spans="1:11" ht="21.75" customHeight="1" x14ac:dyDescent="0.35">
      <c r="A21" s="10">
        <v>4.0999999999999996</v>
      </c>
      <c r="B21" s="29" t="s">
        <v>138</v>
      </c>
      <c r="C21" s="15" t="s">
        <v>20</v>
      </c>
      <c r="D21" s="20" t="s">
        <v>136</v>
      </c>
      <c r="E21" s="13"/>
      <c r="F21" s="19" t="s">
        <v>18</v>
      </c>
      <c r="G21" s="22">
        <v>38</v>
      </c>
      <c r="H21" s="19">
        <v>1</v>
      </c>
      <c r="I21" s="51"/>
      <c r="J21" s="43">
        <f t="shared" si="0"/>
        <v>38</v>
      </c>
      <c r="K21" s="47">
        <f t="shared" si="1"/>
        <v>0</v>
      </c>
    </row>
    <row r="22" spans="1:11" ht="21.75" customHeight="1" x14ac:dyDescent="0.35">
      <c r="A22" s="17" t="s">
        <v>47</v>
      </c>
      <c r="B22" s="17"/>
      <c r="C22" s="15"/>
      <c r="D22" s="20"/>
      <c r="E22" s="13"/>
      <c r="F22" s="19"/>
      <c r="G22" s="22"/>
      <c r="H22" s="19"/>
      <c r="I22" s="51"/>
      <c r="J22" s="43">
        <f t="shared" si="0"/>
        <v>0</v>
      </c>
      <c r="K22" s="47">
        <f t="shared" si="1"/>
        <v>0</v>
      </c>
    </row>
    <row r="23" spans="1:11" ht="21.75" customHeight="1" x14ac:dyDescent="0.35">
      <c r="A23" s="10">
        <v>5.0999999999999996</v>
      </c>
      <c r="B23" s="29" t="s">
        <v>54</v>
      </c>
      <c r="C23" s="15" t="s">
        <v>31</v>
      </c>
      <c r="D23" s="20" t="s">
        <v>55</v>
      </c>
      <c r="E23" s="13"/>
      <c r="F23" s="19" t="s">
        <v>18</v>
      </c>
      <c r="G23" s="22">
        <v>45</v>
      </c>
      <c r="H23" s="19">
        <v>2</v>
      </c>
      <c r="I23" s="51"/>
      <c r="J23" s="43">
        <f t="shared" si="0"/>
        <v>90</v>
      </c>
      <c r="K23" s="47">
        <f t="shared" si="1"/>
        <v>0</v>
      </c>
    </row>
    <row r="24" spans="1:11" ht="21.75" customHeight="1" x14ac:dyDescent="0.35">
      <c r="A24" s="10">
        <v>5.2</v>
      </c>
      <c r="B24" s="29" t="s">
        <v>54</v>
      </c>
      <c r="C24" s="15" t="s">
        <v>31</v>
      </c>
      <c r="D24" s="37" t="s">
        <v>57</v>
      </c>
      <c r="E24" s="13"/>
      <c r="F24" s="19" t="s">
        <v>18</v>
      </c>
      <c r="G24" s="22">
        <v>28</v>
      </c>
      <c r="H24" s="19">
        <v>7</v>
      </c>
      <c r="I24" s="51"/>
      <c r="J24" s="43">
        <f t="shared" si="0"/>
        <v>196</v>
      </c>
      <c r="K24" s="47">
        <f t="shared" si="1"/>
        <v>0</v>
      </c>
    </row>
    <row r="25" spans="1:11" ht="21.75" customHeight="1" x14ac:dyDescent="0.35">
      <c r="A25" s="10">
        <v>5.3</v>
      </c>
      <c r="B25" s="29" t="s">
        <v>54</v>
      </c>
      <c r="C25" s="15" t="s">
        <v>31</v>
      </c>
      <c r="D25" s="37" t="s">
        <v>137</v>
      </c>
      <c r="E25" s="13"/>
      <c r="F25" s="19" t="s">
        <v>18</v>
      </c>
      <c r="G25" s="22">
        <v>38</v>
      </c>
      <c r="H25" s="19">
        <v>4</v>
      </c>
      <c r="I25" s="51"/>
      <c r="J25" s="43">
        <f t="shared" si="0"/>
        <v>152</v>
      </c>
      <c r="K25" s="47">
        <f t="shared" si="1"/>
        <v>0</v>
      </c>
    </row>
    <row r="26" spans="1:11" ht="21.75" customHeight="1" x14ac:dyDescent="0.35">
      <c r="A26" s="10">
        <v>5.4</v>
      </c>
      <c r="B26" s="29" t="s">
        <v>54</v>
      </c>
      <c r="C26" s="15" t="s">
        <v>31</v>
      </c>
      <c r="D26" s="37" t="s">
        <v>56</v>
      </c>
      <c r="E26" s="13"/>
      <c r="F26" s="19" t="s">
        <v>18</v>
      </c>
      <c r="G26" s="22">
        <v>38</v>
      </c>
      <c r="H26" s="19">
        <v>2</v>
      </c>
      <c r="I26" s="51"/>
      <c r="J26" s="43">
        <f t="shared" si="0"/>
        <v>76</v>
      </c>
      <c r="K26" s="47">
        <f t="shared" si="1"/>
        <v>0</v>
      </c>
    </row>
    <row r="27" spans="1:11" ht="21.75" customHeight="1" x14ac:dyDescent="0.35">
      <c r="A27" s="10">
        <v>5.5</v>
      </c>
      <c r="B27" s="29" t="s">
        <v>121</v>
      </c>
      <c r="C27" s="15" t="s">
        <v>31</v>
      </c>
      <c r="D27" s="37" t="s">
        <v>122</v>
      </c>
      <c r="E27" s="13"/>
      <c r="F27" s="19" t="s">
        <v>18</v>
      </c>
      <c r="G27" s="22">
        <v>270</v>
      </c>
      <c r="H27" s="19">
        <v>2</v>
      </c>
      <c r="I27" s="51"/>
      <c r="J27" s="43">
        <f t="shared" si="0"/>
        <v>540</v>
      </c>
      <c r="K27" s="47">
        <f t="shared" si="1"/>
        <v>0</v>
      </c>
    </row>
    <row r="28" spans="1:11" ht="21.75" customHeight="1" x14ac:dyDescent="0.35">
      <c r="A28" s="17" t="s">
        <v>58</v>
      </c>
      <c r="B28" s="17"/>
      <c r="C28" s="15"/>
      <c r="D28" s="37"/>
      <c r="E28" s="13"/>
      <c r="F28" s="19"/>
      <c r="G28" s="22"/>
      <c r="H28" s="19"/>
      <c r="I28" s="51"/>
      <c r="J28" s="43">
        <f t="shared" si="0"/>
        <v>0</v>
      </c>
      <c r="K28" s="47">
        <f t="shared" si="1"/>
        <v>0</v>
      </c>
    </row>
    <row r="29" spans="1:11" ht="21.75" customHeight="1" x14ac:dyDescent="0.35">
      <c r="A29" s="10">
        <v>6.1</v>
      </c>
      <c r="B29" s="29" t="s">
        <v>59</v>
      </c>
      <c r="C29" s="15" t="s">
        <v>32</v>
      </c>
      <c r="D29" s="37" t="s">
        <v>60</v>
      </c>
      <c r="E29" s="13"/>
      <c r="F29" s="19" t="s">
        <v>18</v>
      </c>
      <c r="G29" s="22">
        <v>12</v>
      </c>
      <c r="H29" s="19">
        <v>3</v>
      </c>
      <c r="I29" s="51"/>
      <c r="J29" s="43">
        <f t="shared" si="0"/>
        <v>36</v>
      </c>
      <c r="K29" s="47">
        <f t="shared" si="1"/>
        <v>0</v>
      </c>
    </row>
    <row r="30" spans="1:11" ht="21.75" customHeight="1" x14ac:dyDescent="0.35">
      <c r="A30" s="17" t="s">
        <v>48</v>
      </c>
      <c r="B30" s="17"/>
      <c r="C30" s="15" t="s">
        <v>31</v>
      </c>
      <c r="D30" s="36" t="s">
        <v>24</v>
      </c>
      <c r="E30" s="13"/>
      <c r="F30" s="19" t="s">
        <v>18</v>
      </c>
      <c r="G30" s="22">
        <v>38</v>
      </c>
      <c r="H30" s="19">
        <v>25</v>
      </c>
      <c r="I30" s="51"/>
      <c r="J30" s="43">
        <f t="shared" si="0"/>
        <v>950</v>
      </c>
      <c r="K30" s="47">
        <f t="shared" si="1"/>
        <v>0</v>
      </c>
    </row>
    <row r="31" spans="1:11" ht="21.75" customHeight="1" x14ac:dyDescent="0.35">
      <c r="A31" s="17" t="s">
        <v>49</v>
      </c>
      <c r="B31" s="17"/>
      <c r="C31" s="15"/>
      <c r="D31" s="37"/>
      <c r="E31" s="13"/>
      <c r="F31" s="19"/>
      <c r="G31" s="22"/>
      <c r="H31" s="19"/>
      <c r="I31" s="51"/>
      <c r="J31" s="43">
        <f t="shared" si="0"/>
        <v>0</v>
      </c>
      <c r="K31" s="47">
        <f t="shared" si="1"/>
        <v>0</v>
      </c>
    </row>
    <row r="32" spans="1:11" ht="21.75" customHeight="1" x14ac:dyDescent="0.35">
      <c r="A32" s="10">
        <v>8.1</v>
      </c>
      <c r="B32" s="29" t="s">
        <v>65</v>
      </c>
      <c r="C32" s="15" t="s">
        <v>33</v>
      </c>
      <c r="D32" s="37" t="s">
        <v>66</v>
      </c>
      <c r="E32" s="13"/>
      <c r="F32" s="19" t="s">
        <v>18</v>
      </c>
      <c r="G32" s="22">
        <v>175</v>
      </c>
      <c r="H32" s="19">
        <v>1</v>
      </c>
      <c r="I32" s="51"/>
      <c r="J32" s="43">
        <f t="shared" si="0"/>
        <v>175</v>
      </c>
      <c r="K32" s="47">
        <f t="shared" si="1"/>
        <v>0</v>
      </c>
    </row>
    <row r="33" spans="1:11" ht="21.75" customHeight="1" x14ac:dyDescent="0.35">
      <c r="A33" s="10">
        <v>8.1999999999999993</v>
      </c>
      <c r="B33" s="29" t="s">
        <v>61</v>
      </c>
      <c r="C33" s="15" t="s">
        <v>33</v>
      </c>
      <c r="D33" s="37" t="s">
        <v>62</v>
      </c>
      <c r="E33" s="13"/>
      <c r="F33" s="19" t="s">
        <v>18</v>
      </c>
      <c r="G33" s="22">
        <v>38</v>
      </c>
      <c r="H33" s="19">
        <v>25</v>
      </c>
      <c r="I33" s="51"/>
      <c r="J33" s="43">
        <f t="shared" si="0"/>
        <v>950</v>
      </c>
      <c r="K33" s="47">
        <f t="shared" si="1"/>
        <v>0</v>
      </c>
    </row>
    <row r="34" spans="1:11" ht="21.75" customHeight="1" x14ac:dyDescent="0.35">
      <c r="A34" s="10">
        <v>8.3000000000000007</v>
      </c>
      <c r="B34" s="29" t="s">
        <v>63</v>
      </c>
      <c r="C34" s="15" t="s">
        <v>33</v>
      </c>
      <c r="D34" s="37" t="s">
        <v>64</v>
      </c>
      <c r="E34" s="13"/>
      <c r="F34" s="19" t="s">
        <v>18</v>
      </c>
      <c r="G34" s="22">
        <v>38</v>
      </c>
      <c r="H34" s="19">
        <v>25</v>
      </c>
      <c r="I34" s="51"/>
      <c r="J34" s="43">
        <f t="shared" si="0"/>
        <v>950</v>
      </c>
      <c r="K34" s="47">
        <f t="shared" si="1"/>
        <v>0</v>
      </c>
    </row>
    <row r="35" spans="1:11" ht="21.75" customHeight="1" x14ac:dyDescent="0.35">
      <c r="A35" s="17" t="s">
        <v>149</v>
      </c>
      <c r="B35" s="17"/>
      <c r="C35" s="15" t="s">
        <v>19</v>
      </c>
      <c r="D35" s="37" t="s">
        <v>150</v>
      </c>
      <c r="E35" s="13"/>
      <c r="F35" s="19" t="s">
        <v>18</v>
      </c>
      <c r="G35" s="22">
        <v>20</v>
      </c>
      <c r="H35" s="19">
        <v>2</v>
      </c>
      <c r="I35" s="51"/>
      <c r="J35" s="43">
        <f t="shared" si="0"/>
        <v>40</v>
      </c>
      <c r="K35" s="47">
        <f t="shared" si="1"/>
        <v>0</v>
      </c>
    </row>
    <row r="36" spans="1:11" ht="21.75" customHeight="1" x14ac:dyDescent="0.35">
      <c r="A36" s="17" t="s">
        <v>151</v>
      </c>
      <c r="B36" s="17"/>
      <c r="C36" s="15" t="s">
        <v>19</v>
      </c>
      <c r="D36" s="37" t="s">
        <v>152</v>
      </c>
      <c r="E36" s="13"/>
      <c r="F36" s="19" t="s">
        <v>18</v>
      </c>
      <c r="G36" s="22">
        <v>25</v>
      </c>
      <c r="H36" s="19">
        <v>2</v>
      </c>
      <c r="I36" s="51"/>
      <c r="J36" s="43">
        <f t="shared" si="0"/>
        <v>50</v>
      </c>
      <c r="K36" s="47">
        <f t="shared" si="1"/>
        <v>0</v>
      </c>
    </row>
    <row r="37" spans="1:11" ht="21.75" customHeight="1" x14ac:dyDescent="0.35">
      <c r="A37" s="17" t="s">
        <v>117</v>
      </c>
      <c r="B37" s="17"/>
      <c r="C37" s="15" t="s">
        <v>20</v>
      </c>
      <c r="D37" s="37" t="s">
        <v>118</v>
      </c>
      <c r="E37" s="13"/>
      <c r="F37" s="19" t="s">
        <v>18</v>
      </c>
      <c r="G37" s="22">
        <v>65</v>
      </c>
      <c r="H37" s="19">
        <v>3</v>
      </c>
      <c r="I37" s="51"/>
      <c r="J37" s="43">
        <f t="shared" si="0"/>
        <v>195</v>
      </c>
      <c r="K37" s="47">
        <f t="shared" si="1"/>
        <v>0</v>
      </c>
    </row>
    <row r="38" spans="1:11" ht="21.75" customHeight="1" x14ac:dyDescent="0.35">
      <c r="A38" s="17" t="s">
        <v>67</v>
      </c>
      <c r="B38" s="17"/>
      <c r="C38" s="15" t="s">
        <v>34</v>
      </c>
      <c r="D38" s="37" t="s">
        <v>68</v>
      </c>
      <c r="E38" s="13"/>
      <c r="F38" s="19" t="s">
        <v>18</v>
      </c>
      <c r="G38" s="22">
        <v>65</v>
      </c>
      <c r="H38" s="19">
        <v>2</v>
      </c>
      <c r="I38" s="51"/>
      <c r="J38" s="43">
        <f t="shared" si="0"/>
        <v>130</v>
      </c>
      <c r="K38" s="47">
        <f t="shared" si="1"/>
        <v>0</v>
      </c>
    </row>
    <row r="39" spans="1:11" ht="21.75" customHeight="1" x14ac:dyDescent="0.35">
      <c r="A39" s="17" t="s">
        <v>50</v>
      </c>
      <c r="B39" s="17"/>
      <c r="C39" s="15"/>
      <c r="D39" s="37"/>
      <c r="E39" s="13"/>
      <c r="F39" s="19"/>
      <c r="G39" s="22"/>
      <c r="H39" s="19"/>
      <c r="I39" s="51"/>
      <c r="J39" s="43">
        <f t="shared" si="0"/>
        <v>0</v>
      </c>
      <c r="K39" s="47">
        <f t="shared" si="1"/>
        <v>0</v>
      </c>
    </row>
    <row r="40" spans="1:11" ht="21.75" customHeight="1" x14ac:dyDescent="0.35">
      <c r="A40" s="10">
        <v>13.1</v>
      </c>
      <c r="B40" s="29" t="s">
        <v>69</v>
      </c>
      <c r="C40" s="15" t="s">
        <v>22</v>
      </c>
      <c r="D40" s="37" t="s">
        <v>143</v>
      </c>
      <c r="E40" s="13"/>
      <c r="F40" s="15" t="s">
        <v>192</v>
      </c>
      <c r="G40" s="22">
        <v>5</v>
      </c>
      <c r="H40" s="19">
        <v>12</v>
      </c>
      <c r="I40" s="51">
        <v>12</v>
      </c>
      <c r="J40" s="43">
        <f t="shared" si="0"/>
        <v>60</v>
      </c>
      <c r="K40" s="47">
        <f t="shared" si="1"/>
        <v>60</v>
      </c>
    </row>
    <row r="41" spans="1:11" ht="21.75" customHeight="1" x14ac:dyDescent="0.35">
      <c r="A41" s="10">
        <v>13.2</v>
      </c>
      <c r="B41" s="29" t="s">
        <v>69</v>
      </c>
      <c r="C41" s="15" t="s">
        <v>22</v>
      </c>
      <c r="D41" s="37" t="s">
        <v>144</v>
      </c>
      <c r="E41" s="13"/>
      <c r="F41" s="19" t="s">
        <v>18</v>
      </c>
      <c r="G41" s="22">
        <v>48</v>
      </c>
      <c r="H41" s="19">
        <v>10</v>
      </c>
      <c r="I41" s="51"/>
      <c r="J41" s="43">
        <f t="shared" si="0"/>
        <v>480</v>
      </c>
      <c r="K41" s="47">
        <f t="shared" si="1"/>
        <v>0</v>
      </c>
    </row>
    <row r="42" spans="1:11" ht="21.75" customHeight="1" x14ac:dyDescent="0.35">
      <c r="A42" s="10">
        <v>13.3</v>
      </c>
      <c r="B42" s="29" t="s">
        <v>70</v>
      </c>
      <c r="C42" s="15" t="s">
        <v>22</v>
      </c>
      <c r="D42" s="37" t="s">
        <v>144</v>
      </c>
      <c r="E42" s="13"/>
      <c r="F42" s="19" t="s">
        <v>18</v>
      </c>
      <c r="G42" s="22">
        <v>48</v>
      </c>
      <c r="H42" s="19">
        <v>1</v>
      </c>
      <c r="I42" s="51"/>
      <c r="J42" s="43">
        <f t="shared" si="0"/>
        <v>48</v>
      </c>
      <c r="K42" s="47">
        <f t="shared" si="1"/>
        <v>0</v>
      </c>
    </row>
    <row r="43" spans="1:11" ht="21.75" customHeight="1" x14ac:dyDescent="0.35">
      <c r="A43" s="10">
        <v>13.4</v>
      </c>
      <c r="B43" s="29" t="s">
        <v>145</v>
      </c>
      <c r="C43" s="15" t="s">
        <v>22</v>
      </c>
      <c r="D43" s="37" t="s">
        <v>144</v>
      </c>
      <c r="E43" s="13"/>
      <c r="F43" s="19" t="s">
        <v>18</v>
      </c>
      <c r="G43" s="22">
        <v>48</v>
      </c>
      <c r="H43" s="19">
        <v>2</v>
      </c>
      <c r="I43" s="51"/>
      <c r="J43" s="43">
        <f t="shared" si="0"/>
        <v>96</v>
      </c>
      <c r="K43" s="47"/>
    </row>
    <row r="44" spans="1:11" ht="63" x14ac:dyDescent="0.35">
      <c r="A44" s="30">
        <v>13.5</v>
      </c>
      <c r="B44" s="31" t="s">
        <v>141</v>
      </c>
      <c r="C44" s="19" t="s">
        <v>22</v>
      </c>
      <c r="D44" s="78" t="s">
        <v>142</v>
      </c>
      <c r="E44" s="13"/>
      <c r="F44" s="84" t="s">
        <v>193</v>
      </c>
      <c r="G44" s="22">
        <v>20</v>
      </c>
      <c r="H44" s="19">
        <v>9</v>
      </c>
      <c r="I44" s="51">
        <v>9</v>
      </c>
      <c r="J44" s="75">
        <f t="shared" si="0"/>
        <v>180</v>
      </c>
      <c r="K44" s="77">
        <f t="shared" si="1"/>
        <v>180</v>
      </c>
    </row>
    <row r="45" spans="1:11" ht="21.75" customHeight="1" x14ac:dyDescent="0.35">
      <c r="A45" s="10">
        <v>13.6</v>
      </c>
      <c r="B45" s="29" t="s">
        <v>71</v>
      </c>
      <c r="C45" s="15" t="s">
        <v>22</v>
      </c>
      <c r="D45" s="37" t="s">
        <v>139</v>
      </c>
      <c r="E45" s="13"/>
      <c r="F45" s="19" t="s">
        <v>18</v>
      </c>
      <c r="G45" s="22">
        <v>65</v>
      </c>
      <c r="H45" s="19">
        <v>2</v>
      </c>
      <c r="I45" s="51"/>
      <c r="J45" s="43">
        <f t="shared" si="0"/>
        <v>130</v>
      </c>
      <c r="K45" s="47">
        <f t="shared" si="1"/>
        <v>0</v>
      </c>
    </row>
    <row r="46" spans="1:11" ht="21.75" customHeight="1" x14ac:dyDescent="0.35">
      <c r="A46" s="10">
        <v>13.7</v>
      </c>
      <c r="B46" s="29" t="s">
        <v>71</v>
      </c>
      <c r="C46" s="15" t="s">
        <v>22</v>
      </c>
      <c r="D46" s="37" t="s">
        <v>140</v>
      </c>
      <c r="E46" s="13"/>
      <c r="F46" s="19" t="s">
        <v>18</v>
      </c>
      <c r="G46" s="22">
        <v>65</v>
      </c>
      <c r="H46" s="19">
        <v>4</v>
      </c>
      <c r="I46" s="51"/>
      <c r="J46" s="43">
        <f t="shared" si="0"/>
        <v>260</v>
      </c>
      <c r="K46" s="47">
        <f t="shared" si="1"/>
        <v>0</v>
      </c>
    </row>
    <row r="47" spans="1:11" ht="21.75" customHeight="1" x14ac:dyDescent="0.35">
      <c r="A47" s="10">
        <v>13.8</v>
      </c>
      <c r="B47" s="29" t="s">
        <v>146</v>
      </c>
      <c r="C47" s="15" t="s">
        <v>22</v>
      </c>
      <c r="D47" s="37" t="s">
        <v>144</v>
      </c>
      <c r="E47" s="13"/>
      <c r="F47" s="15" t="s">
        <v>192</v>
      </c>
      <c r="G47" s="22">
        <v>55</v>
      </c>
      <c r="H47" s="19">
        <v>3</v>
      </c>
      <c r="I47" s="51">
        <v>3</v>
      </c>
      <c r="J47" s="43">
        <f t="shared" si="0"/>
        <v>165</v>
      </c>
      <c r="K47" s="47">
        <f t="shared" si="1"/>
        <v>165</v>
      </c>
    </row>
    <row r="48" spans="1:11" ht="21.75" customHeight="1" x14ac:dyDescent="0.35">
      <c r="A48" s="17" t="s">
        <v>72</v>
      </c>
      <c r="B48" s="17"/>
      <c r="C48" s="15" t="s">
        <v>129</v>
      </c>
      <c r="D48" s="37" t="s">
        <v>128</v>
      </c>
      <c r="E48" s="13"/>
      <c r="F48" s="19" t="s">
        <v>18</v>
      </c>
      <c r="G48" s="22">
        <v>90</v>
      </c>
      <c r="H48" s="19">
        <v>1</v>
      </c>
      <c r="I48" s="51"/>
      <c r="J48" s="43">
        <f t="shared" si="0"/>
        <v>90</v>
      </c>
      <c r="K48" s="47">
        <f t="shared" si="1"/>
        <v>0</v>
      </c>
    </row>
    <row r="49" spans="1:11" ht="21.75" customHeight="1" x14ac:dyDescent="0.35">
      <c r="A49" s="17" t="s">
        <v>51</v>
      </c>
      <c r="B49" s="17"/>
      <c r="C49" s="15" t="s">
        <v>31</v>
      </c>
      <c r="D49" s="36" t="s">
        <v>24</v>
      </c>
      <c r="E49" s="13"/>
      <c r="F49" s="19" t="s">
        <v>18</v>
      </c>
      <c r="G49" s="22">
        <v>15</v>
      </c>
      <c r="H49" s="19">
        <v>15</v>
      </c>
      <c r="I49" s="51"/>
      <c r="J49" s="43">
        <f t="shared" si="0"/>
        <v>225</v>
      </c>
      <c r="K49" s="47">
        <f t="shared" si="1"/>
        <v>0</v>
      </c>
    </row>
    <row r="50" spans="1:11" ht="21.75" customHeight="1" x14ac:dyDescent="0.35">
      <c r="A50" s="136" t="s">
        <v>147</v>
      </c>
      <c r="B50" s="136"/>
      <c r="C50" s="15" t="s">
        <v>23</v>
      </c>
      <c r="D50" s="36" t="s">
        <v>148</v>
      </c>
      <c r="E50" s="13"/>
      <c r="F50" s="19" t="s">
        <v>18</v>
      </c>
      <c r="G50" s="22">
        <v>380</v>
      </c>
      <c r="H50" s="19">
        <v>1</v>
      </c>
      <c r="I50" s="51"/>
      <c r="J50" s="43">
        <f t="shared" si="0"/>
        <v>380</v>
      </c>
      <c r="K50" s="47">
        <f t="shared" si="1"/>
        <v>0</v>
      </c>
    </row>
    <row r="51" spans="1:11" ht="21.75" customHeight="1" x14ac:dyDescent="0.35">
      <c r="A51" s="136" t="s">
        <v>52</v>
      </c>
      <c r="B51" s="136"/>
      <c r="C51" s="15"/>
      <c r="D51" s="37"/>
      <c r="E51" s="13"/>
      <c r="F51" s="19"/>
      <c r="G51" s="22"/>
      <c r="H51" s="19"/>
      <c r="I51" s="51"/>
      <c r="J51" s="43">
        <f t="shared" si="0"/>
        <v>0</v>
      </c>
      <c r="K51" s="47">
        <f t="shared" si="1"/>
        <v>0</v>
      </c>
    </row>
    <row r="52" spans="1:11" ht="21.75" customHeight="1" x14ac:dyDescent="0.35">
      <c r="A52" s="10">
        <v>19.100000000000001</v>
      </c>
      <c r="B52" s="29" t="s">
        <v>41</v>
      </c>
      <c r="C52" s="15" t="s">
        <v>43</v>
      </c>
      <c r="D52" s="36" t="s">
        <v>24</v>
      </c>
      <c r="E52" s="13"/>
      <c r="F52" s="19" t="s">
        <v>18</v>
      </c>
      <c r="G52" s="22">
        <v>55</v>
      </c>
      <c r="H52" s="19">
        <v>3</v>
      </c>
      <c r="I52" s="51"/>
      <c r="J52" s="43">
        <f t="shared" si="0"/>
        <v>165</v>
      </c>
      <c r="K52" s="47">
        <f t="shared" si="1"/>
        <v>0</v>
      </c>
    </row>
    <row r="53" spans="1:11" ht="21.75" customHeight="1" x14ac:dyDescent="0.35">
      <c r="A53" s="10">
        <v>19.2</v>
      </c>
      <c r="B53" s="29" t="s">
        <v>42</v>
      </c>
      <c r="C53" s="15" t="s">
        <v>43</v>
      </c>
      <c r="D53" s="36" t="s">
        <v>24</v>
      </c>
      <c r="E53" s="13"/>
      <c r="F53" s="19" t="s">
        <v>18</v>
      </c>
      <c r="G53" s="22">
        <v>55</v>
      </c>
      <c r="H53" s="19">
        <v>3</v>
      </c>
      <c r="I53" s="51"/>
      <c r="J53" s="43">
        <f t="shared" si="0"/>
        <v>165</v>
      </c>
      <c r="K53" s="47">
        <f t="shared" si="1"/>
        <v>0</v>
      </c>
    </row>
    <row r="54" spans="1:11" ht="21.75" customHeight="1" x14ac:dyDescent="0.35">
      <c r="A54" s="32" t="s">
        <v>77</v>
      </c>
      <c r="B54" s="29"/>
      <c r="C54" s="15"/>
      <c r="D54" s="36"/>
      <c r="E54" s="13"/>
      <c r="F54" s="19"/>
      <c r="G54" s="22"/>
      <c r="H54" s="19"/>
      <c r="I54" s="51"/>
      <c r="J54" s="43">
        <f t="shared" si="0"/>
        <v>0</v>
      </c>
      <c r="K54" s="47">
        <f t="shared" si="1"/>
        <v>0</v>
      </c>
    </row>
    <row r="55" spans="1:11" ht="21.75" customHeight="1" x14ac:dyDescent="0.35">
      <c r="A55" s="10">
        <v>20.3</v>
      </c>
      <c r="B55" s="29" t="s">
        <v>78</v>
      </c>
      <c r="C55" s="15" t="s">
        <v>79</v>
      </c>
      <c r="D55" s="37" t="s">
        <v>92</v>
      </c>
      <c r="E55" s="13"/>
      <c r="F55" s="15" t="s">
        <v>188</v>
      </c>
      <c r="G55" s="22">
        <v>180</v>
      </c>
      <c r="H55" s="19">
        <v>15</v>
      </c>
      <c r="I55" s="50">
        <v>15</v>
      </c>
      <c r="J55" s="43">
        <f t="shared" si="0"/>
        <v>2700</v>
      </c>
      <c r="K55" s="47">
        <f t="shared" si="1"/>
        <v>2700</v>
      </c>
    </row>
    <row r="56" spans="1:11" ht="21.75" customHeight="1" x14ac:dyDescent="0.35">
      <c r="A56" s="32" t="s">
        <v>153</v>
      </c>
      <c r="B56" s="29"/>
      <c r="C56" s="15" t="s">
        <v>23</v>
      </c>
      <c r="D56" s="37" t="s">
        <v>154</v>
      </c>
      <c r="E56" s="13"/>
      <c r="F56" s="19" t="s">
        <v>18</v>
      </c>
      <c r="G56" s="22">
        <v>36</v>
      </c>
      <c r="H56" s="19">
        <v>10</v>
      </c>
      <c r="I56" s="51"/>
      <c r="J56" s="43">
        <f t="shared" si="0"/>
        <v>360</v>
      </c>
      <c r="K56" s="47">
        <f t="shared" si="1"/>
        <v>0</v>
      </c>
    </row>
    <row r="57" spans="1:11" ht="21.75" customHeight="1" x14ac:dyDescent="0.35">
      <c r="A57" s="32" t="s">
        <v>155</v>
      </c>
      <c r="B57" s="29"/>
      <c r="C57" s="15" t="s">
        <v>23</v>
      </c>
      <c r="D57" s="37" t="s">
        <v>156</v>
      </c>
      <c r="E57" s="13"/>
      <c r="F57" s="19" t="s">
        <v>18</v>
      </c>
      <c r="G57" s="22">
        <v>20</v>
      </c>
      <c r="H57" s="19">
        <v>2</v>
      </c>
      <c r="I57" s="51"/>
      <c r="J57" s="43">
        <f t="shared" si="0"/>
        <v>40</v>
      </c>
      <c r="K57" s="47">
        <f t="shared" si="1"/>
        <v>0</v>
      </c>
    </row>
    <row r="58" spans="1:11" ht="21.75" customHeight="1" x14ac:dyDescent="0.35">
      <c r="A58" s="32" t="s">
        <v>119</v>
      </c>
      <c r="B58" s="29"/>
      <c r="C58" s="15" t="s">
        <v>17</v>
      </c>
      <c r="D58" s="37" t="s">
        <v>120</v>
      </c>
      <c r="E58" s="13"/>
      <c r="F58" s="19" t="s">
        <v>18</v>
      </c>
      <c r="G58" s="22">
        <v>120</v>
      </c>
      <c r="H58" s="19">
        <v>3</v>
      </c>
      <c r="I58" s="51"/>
      <c r="J58" s="43">
        <f t="shared" si="0"/>
        <v>360</v>
      </c>
      <c r="K58" s="47">
        <f t="shared" si="1"/>
        <v>0</v>
      </c>
    </row>
    <row r="59" spans="1:11" ht="64.5" customHeight="1" x14ac:dyDescent="0.35">
      <c r="A59" s="85" t="s">
        <v>123</v>
      </c>
      <c r="B59" s="31"/>
      <c r="C59" s="19" t="s">
        <v>124</v>
      </c>
      <c r="D59" s="78" t="s">
        <v>125</v>
      </c>
      <c r="E59" s="13"/>
      <c r="F59" s="86" t="s">
        <v>194</v>
      </c>
      <c r="G59" s="22">
        <v>65</v>
      </c>
      <c r="H59" s="19">
        <v>6</v>
      </c>
      <c r="I59" s="51">
        <v>6</v>
      </c>
      <c r="J59" s="75">
        <f t="shared" si="0"/>
        <v>390</v>
      </c>
      <c r="K59" s="77">
        <f t="shared" si="1"/>
        <v>390</v>
      </c>
    </row>
    <row r="60" spans="1:11" ht="21.75" customHeight="1" x14ac:dyDescent="0.35">
      <c r="A60" s="32" t="s">
        <v>126</v>
      </c>
      <c r="B60" s="29"/>
      <c r="C60" s="15" t="s">
        <v>32</v>
      </c>
      <c r="D60" s="37" t="s">
        <v>127</v>
      </c>
      <c r="E60" s="13"/>
      <c r="F60" s="19" t="s">
        <v>18</v>
      </c>
      <c r="G60" s="22">
        <v>25</v>
      </c>
      <c r="H60" s="19">
        <v>5</v>
      </c>
      <c r="I60" s="51"/>
      <c r="J60" s="43">
        <f t="shared" si="0"/>
        <v>125</v>
      </c>
      <c r="K60" s="47">
        <f t="shared" si="1"/>
        <v>0</v>
      </c>
    </row>
    <row r="61" spans="1:11" ht="21.75" customHeight="1" x14ac:dyDescent="0.35">
      <c r="A61" s="32" t="s">
        <v>130</v>
      </c>
      <c r="B61" s="29"/>
      <c r="C61" s="15" t="s">
        <v>31</v>
      </c>
      <c r="D61" s="37"/>
      <c r="E61" s="13"/>
      <c r="F61" s="19" t="s">
        <v>18</v>
      </c>
      <c r="G61" s="22">
        <v>38</v>
      </c>
      <c r="H61" s="19">
        <v>25</v>
      </c>
      <c r="I61" s="51"/>
      <c r="J61" s="43">
        <f t="shared" si="0"/>
        <v>950</v>
      </c>
      <c r="K61" s="47">
        <f t="shared" si="1"/>
        <v>0</v>
      </c>
    </row>
    <row r="62" spans="1:11" ht="21.75" customHeight="1" x14ac:dyDescent="0.35">
      <c r="A62" s="32" t="s">
        <v>131</v>
      </c>
      <c r="B62" s="29"/>
      <c r="C62" s="15" t="s">
        <v>31</v>
      </c>
      <c r="D62" s="37" t="s">
        <v>132</v>
      </c>
      <c r="E62" s="13"/>
      <c r="F62" s="19" t="s">
        <v>18</v>
      </c>
      <c r="G62" s="22">
        <v>40</v>
      </c>
      <c r="H62" s="19">
        <v>7</v>
      </c>
      <c r="I62" s="51"/>
      <c r="J62" s="43">
        <f t="shared" si="0"/>
        <v>280</v>
      </c>
      <c r="K62" s="47">
        <f t="shared" si="1"/>
        <v>0</v>
      </c>
    </row>
    <row r="63" spans="1:11" ht="21.75" customHeight="1" x14ac:dyDescent="0.35">
      <c r="A63" s="32" t="s">
        <v>133</v>
      </c>
      <c r="B63" s="29"/>
      <c r="C63" s="15" t="s">
        <v>31</v>
      </c>
      <c r="D63" s="37" t="s">
        <v>134</v>
      </c>
      <c r="E63" s="13"/>
      <c r="F63" s="19" t="s">
        <v>18</v>
      </c>
      <c r="G63" s="22">
        <v>30</v>
      </c>
      <c r="H63" s="19">
        <v>5</v>
      </c>
      <c r="I63" s="51"/>
      <c r="J63" s="43">
        <f t="shared" si="0"/>
        <v>150</v>
      </c>
      <c r="K63" s="47">
        <f t="shared" si="1"/>
        <v>0</v>
      </c>
    </row>
    <row r="64" spans="1:11" ht="21.75" customHeight="1" x14ac:dyDescent="0.35">
      <c r="A64" s="32" t="s">
        <v>135</v>
      </c>
      <c r="B64" s="29"/>
      <c r="C64" s="15" t="s">
        <v>20</v>
      </c>
      <c r="D64" s="37" t="s">
        <v>136</v>
      </c>
      <c r="E64" s="13"/>
      <c r="F64" s="15" t="s">
        <v>192</v>
      </c>
      <c r="G64" s="22">
        <v>28</v>
      </c>
      <c r="H64" s="19">
        <v>5</v>
      </c>
      <c r="I64" s="51">
        <v>5</v>
      </c>
      <c r="J64" s="43">
        <f t="shared" si="0"/>
        <v>140</v>
      </c>
      <c r="K64" s="47">
        <f t="shared" si="1"/>
        <v>140</v>
      </c>
    </row>
    <row r="65" spans="1:11" ht="21.75" customHeight="1" x14ac:dyDescent="0.35">
      <c r="A65" s="32" t="s">
        <v>81</v>
      </c>
      <c r="B65" s="29"/>
      <c r="C65" s="15"/>
      <c r="D65" s="37"/>
      <c r="E65" s="13"/>
      <c r="F65" s="19"/>
      <c r="G65" s="22"/>
      <c r="H65" s="19"/>
      <c r="I65" s="51"/>
      <c r="J65" s="43">
        <f t="shared" si="0"/>
        <v>0</v>
      </c>
      <c r="K65" s="47">
        <f t="shared" si="1"/>
        <v>0</v>
      </c>
    </row>
    <row r="66" spans="1:11" ht="21.75" customHeight="1" x14ac:dyDescent="0.35">
      <c r="A66" s="10">
        <v>24.1</v>
      </c>
      <c r="B66" s="29" t="s">
        <v>157</v>
      </c>
      <c r="C66" s="15" t="s">
        <v>53</v>
      </c>
      <c r="D66" s="37" t="s">
        <v>158</v>
      </c>
      <c r="E66" s="13"/>
      <c r="F66" s="19" t="s">
        <v>18</v>
      </c>
      <c r="G66" s="22">
        <v>95</v>
      </c>
      <c r="H66" s="19">
        <v>10</v>
      </c>
      <c r="I66" s="51"/>
      <c r="J66" s="43">
        <f t="shared" ref="J66:J84" si="2">G66*H66</f>
        <v>950</v>
      </c>
      <c r="K66" s="47">
        <f t="shared" ref="K66:K84" si="3">G66*I66</f>
        <v>0</v>
      </c>
    </row>
    <row r="67" spans="1:11" ht="21.75" customHeight="1" x14ac:dyDescent="0.35">
      <c r="A67" s="10">
        <v>24.2</v>
      </c>
      <c r="B67" s="29" t="s">
        <v>159</v>
      </c>
      <c r="C67" s="15" t="s">
        <v>88</v>
      </c>
      <c r="D67" s="37"/>
      <c r="E67" s="13"/>
      <c r="F67" s="19" t="s">
        <v>18</v>
      </c>
      <c r="G67" s="22">
        <v>30</v>
      </c>
      <c r="H67" s="19">
        <v>10</v>
      </c>
      <c r="I67" s="51"/>
      <c r="J67" s="43">
        <f t="shared" si="2"/>
        <v>300</v>
      </c>
      <c r="K67" s="47">
        <f t="shared" si="3"/>
        <v>0</v>
      </c>
    </row>
    <row r="68" spans="1:11" ht="21.75" customHeight="1" x14ac:dyDescent="0.35">
      <c r="A68" s="10">
        <v>24.3</v>
      </c>
      <c r="B68" s="29" t="s">
        <v>82</v>
      </c>
      <c r="C68" s="15" t="s">
        <v>53</v>
      </c>
      <c r="D68" s="37"/>
      <c r="E68" s="13"/>
      <c r="F68" s="19" t="s">
        <v>18</v>
      </c>
      <c r="G68" s="22">
        <v>980</v>
      </c>
      <c r="H68" s="19">
        <v>10</v>
      </c>
      <c r="I68" s="51"/>
      <c r="J68" s="43">
        <f t="shared" si="2"/>
        <v>9800</v>
      </c>
      <c r="K68" s="47">
        <f t="shared" si="3"/>
        <v>0</v>
      </c>
    </row>
    <row r="69" spans="1:11" ht="21.75" customHeight="1" x14ac:dyDescent="0.35">
      <c r="A69" s="10">
        <v>24.4</v>
      </c>
      <c r="B69" s="29" t="s">
        <v>160</v>
      </c>
      <c r="C69" s="15" t="s">
        <v>53</v>
      </c>
      <c r="D69" s="37" t="s">
        <v>161</v>
      </c>
      <c r="E69" s="13"/>
      <c r="F69" s="19" t="s">
        <v>18</v>
      </c>
      <c r="G69" s="22">
        <v>70</v>
      </c>
      <c r="H69" s="19">
        <v>10</v>
      </c>
      <c r="I69" s="51"/>
      <c r="J69" s="43">
        <f t="shared" si="2"/>
        <v>700</v>
      </c>
      <c r="K69" s="47">
        <f t="shared" si="3"/>
        <v>0</v>
      </c>
    </row>
    <row r="70" spans="1:11" ht="21.75" customHeight="1" x14ac:dyDescent="0.35">
      <c r="A70" s="10">
        <v>24.5</v>
      </c>
      <c r="B70" s="29" t="s">
        <v>162</v>
      </c>
      <c r="C70" s="15" t="s">
        <v>53</v>
      </c>
      <c r="D70" s="37"/>
      <c r="E70" s="13"/>
      <c r="F70" s="19" t="s">
        <v>18</v>
      </c>
      <c r="G70" s="22">
        <v>190</v>
      </c>
      <c r="H70" s="19">
        <v>5</v>
      </c>
      <c r="I70" s="51"/>
      <c r="J70" s="43">
        <f t="shared" si="2"/>
        <v>950</v>
      </c>
      <c r="K70" s="47">
        <f t="shared" si="3"/>
        <v>0</v>
      </c>
    </row>
    <row r="71" spans="1:11" ht="21.75" customHeight="1" x14ac:dyDescent="0.35">
      <c r="A71" s="32" t="s">
        <v>165</v>
      </c>
      <c r="B71" s="29"/>
      <c r="C71" s="15" t="s">
        <v>163</v>
      </c>
      <c r="D71" s="37" t="s">
        <v>164</v>
      </c>
      <c r="E71" s="13"/>
      <c r="F71" s="19" t="s">
        <v>18</v>
      </c>
      <c r="G71" s="22">
        <v>950</v>
      </c>
      <c r="H71" s="19">
        <v>2</v>
      </c>
      <c r="I71" s="51"/>
      <c r="J71" s="43">
        <f t="shared" si="2"/>
        <v>1900</v>
      </c>
      <c r="K71" s="47">
        <f t="shared" si="3"/>
        <v>0</v>
      </c>
    </row>
    <row r="72" spans="1:11" ht="21.75" customHeight="1" x14ac:dyDescent="0.35">
      <c r="A72" s="32" t="s">
        <v>166</v>
      </c>
      <c r="B72" s="29"/>
      <c r="C72" s="15"/>
      <c r="D72" s="37"/>
      <c r="E72" s="13"/>
      <c r="F72" s="19"/>
      <c r="G72" s="22"/>
      <c r="H72" s="19"/>
      <c r="I72" s="51"/>
      <c r="J72" s="43"/>
      <c r="K72" s="47">
        <f t="shared" si="3"/>
        <v>0</v>
      </c>
    </row>
    <row r="73" spans="1:11" ht="21.75" customHeight="1" x14ac:dyDescent="0.35">
      <c r="A73" s="72">
        <v>26.1</v>
      </c>
      <c r="B73" s="29" t="s">
        <v>176</v>
      </c>
      <c r="C73" s="15" t="s">
        <v>20</v>
      </c>
      <c r="D73" s="37" t="s">
        <v>177</v>
      </c>
      <c r="E73" s="13"/>
      <c r="F73" s="19" t="s">
        <v>18</v>
      </c>
      <c r="G73" s="22">
        <v>160</v>
      </c>
      <c r="H73" s="19">
        <v>2</v>
      </c>
      <c r="I73" s="51"/>
      <c r="J73" s="43">
        <f t="shared" si="2"/>
        <v>320</v>
      </c>
      <c r="K73" s="47">
        <f t="shared" si="3"/>
        <v>0</v>
      </c>
    </row>
    <row r="74" spans="1:11" ht="21.75" customHeight="1" x14ac:dyDescent="0.35">
      <c r="A74" s="72">
        <v>26.2</v>
      </c>
      <c r="B74" s="29" t="s">
        <v>167</v>
      </c>
      <c r="C74" s="15" t="s">
        <v>88</v>
      </c>
      <c r="D74" s="37"/>
      <c r="E74" s="13"/>
      <c r="F74" s="19" t="s">
        <v>18</v>
      </c>
      <c r="G74" s="22">
        <v>50</v>
      </c>
      <c r="H74" s="19">
        <v>2</v>
      </c>
      <c r="I74" s="51"/>
      <c r="J74" s="43">
        <f t="shared" si="2"/>
        <v>100</v>
      </c>
      <c r="K74" s="47">
        <f t="shared" si="3"/>
        <v>0</v>
      </c>
    </row>
    <row r="75" spans="1:11" ht="21" x14ac:dyDescent="0.35">
      <c r="A75" s="74">
        <v>26.3</v>
      </c>
      <c r="B75" s="73" t="s">
        <v>174</v>
      </c>
      <c r="C75" s="15" t="s">
        <v>179</v>
      </c>
      <c r="D75" s="37" t="s">
        <v>175</v>
      </c>
      <c r="E75" s="13"/>
      <c r="F75" s="19" t="s">
        <v>18</v>
      </c>
      <c r="G75" s="22">
        <v>60</v>
      </c>
      <c r="H75" s="19">
        <v>10</v>
      </c>
      <c r="I75" s="51"/>
      <c r="J75" s="43">
        <f t="shared" si="2"/>
        <v>600</v>
      </c>
      <c r="K75" s="47">
        <f t="shared" si="3"/>
        <v>0</v>
      </c>
    </row>
    <row r="76" spans="1:11" ht="21.75" customHeight="1" x14ac:dyDescent="0.35">
      <c r="A76" s="72">
        <v>26.4</v>
      </c>
      <c r="B76" s="29" t="s">
        <v>168</v>
      </c>
      <c r="C76" s="15" t="s">
        <v>20</v>
      </c>
      <c r="D76" s="37"/>
      <c r="E76" s="13"/>
      <c r="F76" s="19" t="s">
        <v>18</v>
      </c>
      <c r="G76" s="22">
        <v>600</v>
      </c>
      <c r="H76" s="19">
        <v>1</v>
      </c>
      <c r="I76" s="51"/>
      <c r="J76" s="43">
        <f t="shared" si="2"/>
        <v>600</v>
      </c>
      <c r="K76" s="47">
        <f t="shared" si="3"/>
        <v>0</v>
      </c>
    </row>
    <row r="77" spans="1:11" ht="21" x14ac:dyDescent="0.35">
      <c r="A77" s="74">
        <v>26.5</v>
      </c>
      <c r="B77" s="73" t="s">
        <v>178</v>
      </c>
      <c r="C77" s="15" t="s">
        <v>20</v>
      </c>
      <c r="D77" s="37"/>
      <c r="E77" s="13"/>
      <c r="F77" s="19" t="s">
        <v>18</v>
      </c>
      <c r="G77" s="22">
        <v>350</v>
      </c>
      <c r="H77" s="19">
        <v>3</v>
      </c>
      <c r="I77" s="51"/>
      <c r="J77" s="43">
        <f t="shared" si="2"/>
        <v>1050</v>
      </c>
      <c r="K77" s="47">
        <f t="shared" si="3"/>
        <v>0</v>
      </c>
    </row>
    <row r="78" spans="1:11" ht="43.5" customHeight="1" x14ac:dyDescent="0.35">
      <c r="A78" s="74">
        <v>26.6</v>
      </c>
      <c r="B78" s="73" t="s">
        <v>169</v>
      </c>
      <c r="C78" s="19" t="s">
        <v>20</v>
      </c>
      <c r="D78" s="37"/>
      <c r="E78" s="13"/>
      <c r="F78" s="19" t="s">
        <v>18</v>
      </c>
      <c r="G78" s="22">
        <v>320</v>
      </c>
      <c r="H78" s="19">
        <v>1</v>
      </c>
      <c r="I78" s="51"/>
      <c r="J78" s="75">
        <f t="shared" si="2"/>
        <v>320</v>
      </c>
      <c r="K78" s="47">
        <f t="shared" si="3"/>
        <v>0</v>
      </c>
    </row>
    <row r="79" spans="1:11" ht="21.75" customHeight="1" x14ac:dyDescent="0.35">
      <c r="A79" s="72">
        <v>26.7</v>
      </c>
      <c r="B79" s="29" t="s">
        <v>170</v>
      </c>
      <c r="C79" s="15" t="s">
        <v>33</v>
      </c>
      <c r="D79" s="37" t="s">
        <v>173</v>
      </c>
      <c r="E79" s="13"/>
      <c r="F79" s="19" t="s">
        <v>18</v>
      </c>
      <c r="G79" s="22">
        <v>75</v>
      </c>
      <c r="H79" s="19">
        <v>5</v>
      </c>
      <c r="I79" s="51"/>
      <c r="J79" s="75">
        <f t="shared" si="2"/>
        <v>375</v>
      </c>
      <c r="K79" s="47">
        <f t="shared" si="3"/>
        <v>0</v>
      </c>
    </row>
    <row r="80" spans="1:11" ht="21.75" customHeight="1" x14ac:dyDescent="0.35">
      <c r="A80" s="72">
        <v>26.8</v>
      </c>
      <c r="B80" s="29" t="s">
        <v>171</v>
      </c>
      <c r="C80" s="15" t="s">
        <v>33</v>
      </c>
      <c r="D80" s="37" t="s">
        <v>172</v>
      </c>
      <c r="E80" s="13"/>
      <c r="F80" s="19" t="s">
        <v>18</v>
      </c>
      <c r="G80" s="22">
        <v>55</v>
      </c>
      <c r="H80" s="19">
        <v>2</v>
      </c>
      <c r="I80" s="51"/>
      <c r="J80" s="75">
        <f t="shared" si="2"/>
        <v>110</v>
      </c>
      <c r="K80" s="47">
        <f t="shared" si="3"/>
        <v>0</v>
      </c>
    </row>
    <row r="81" spans="1:13" ht="43.5" customHeight="1" x14ac:dyDescent="0.35">
      <c r="A81" s="91" t="s">
        <v>185</v>
      </c>
      <c r="B81" s="92"/>
      <c r="C81" s="19" t="s">
        <v>129</v>
      </c>
      <c r="D81" s="76" t="s">
        <v>186</v>
      </c>
      <c r="E81" s="13"/>
      <c r="F81" s="19" t="s">
        <v>18</v>
      </c>
      <c r="G81" s="22">
        <v>15000</v>
      </c>
      <c r="H81" s="19">
        <v>1</v>
      </c>
      <c r="I81" s="51"/>
      <c r="J81" s="75">
        <f t="shared" si="2"/>
        <v>15000</v>
      </c>
      <c r="K81" s="79">
        <f t="shared" si="3"/>
        <v>0</v>
      </c>
    </row>
    <row r="82" spans="1:13" ht="63" x14ac:dyDescent="0.35">
      <c r="A82" s="89" t="s">
        <v>180</v>
      </c>
      <c r="B82" s="90"/>
      <c r="C82" s="19" t="s">
        <v>129</v>
      </c>
      <c r="D82" s="78" t="s">
        <v>187</v>
      </c>
      <c r="E82" s="13"/>
      <c r="F82" s="81" t="s">
        <v>190</v>
      </c>
      <c r="G82" s="22">
        <f>37500/3</f>
        <v>12500</v>
      </c>
      <c r="H82" s="19">
        <v>3</v>
      </c>
      <c r="I82" s="51">
        <v>3</v>
      </c>
      <c r="J82" s="75">
        <f t="shared" si="2"/>
        <v>37500</v>
      </c>
      <c r="K82" s="80">
        <f t="shared" si="3"/>
        <v>37500</v>
      </c>
    </row>
    <row r="83" spans="1:13" ht="63" x14ac:dyDescent="0.35">
      <c r="A83" s="91" t="s">
        <v>181</v>
      </c>
      <c r="B83" s="92"/>
      <c r="C83" s="19" t="s">
        <v>88</v>
      </c>
      <c r="D83" s="39" t="s">
        <v>182</v>
      </c>
      <c r="E83" s="13"/>
      <c r="F83" s="81" t="s">
        <v>190</v>
      </c>
      <c r="G83" s="22">
        <v>200000</v>
      </c>
      <c r="H83" s="19">
        <v>1</v>
      </c>
      <c r="I83" s="51">
        <v>1</v>
      </c>
      <c r="J83" s="75">
        <f t="shared" si="2"/>
        <v>200000</v>
      </c>
      <c r="K83" s="77">
        <f t="shared" si="3"/>
        <v>200000</v>
      </c>
    </row>
    <row r="84" spans="1:13" ht="63" x14ac:dyDescent="0.35">
      <c r="A84" s="91" t="s">
        <v>183</v>
      </c>
      <c r="B84" s="93"/>
      <c r="C84" s="19" t="s">
        <v>129</v>
      </c>
      <c r="D84" s="39" t="s">
        <v>184</v>
      </c>
      <c r="E84" s="38"/>
      <c r="F84" s="81" t="s">
        <v>190</v>
      </c>
      <c r="G84" s="22">
        <v>350000</v>
      </c>
      <c r="H84" s="19">
        <v>2</v>
      </c>
      <c r="I84" s="51">
        <v>2</v>
      </c>
      <c r="J84" s="75">
        <f t="shared" si="2"/>
        <v>700000</v>
      </c>
      <c r="K84" s="77">
        <f t="shared" si="3"/>
        <v>700000</v>
      </c>
    </row>
    <row r="85" spans="1:13" ht="21.75" customHeight="1" x14ac:dyDescent="0.35">
      <c r="A85" s="33"/>
      <c r="B85" s="34"/>
      <c r="C85" s="35"/>
      <c r="D85" s="113"/>
      <c r="E85" s="113"/>
      <c r="F85" s="114"/>
      <c r="G85" s="26" t="s">
        <v>25</v>
      </c>
      <c r="H85" s="26">
        <f>SUM(H10:H84)</f>
        <v>550</v>
      </c>
      <c r="I85" s="52">
        <f>SUM(I10:I84)</f>
        <v>267</v>
      </c>
      <c r="J85" s="26">
        <f>SUM(J10:J84)</f>
        <v>999742</v>
      </c>
      <c r="K85" s="48">
        <f>SUM(K10:K84)</f>
        <v>956355</v>
      </c>
    </row>
    <row r="86" spans="1:13" ht="21.75" customHeight="1" x14ac:dyDescent="0.35">
      <c r="A86" s="6"/>
      <c r="B86" s="6"/>
      <c r="C86" s="7"/>
      <c r="D86" s="7"/>
      <c r="E86" s="6"/>
      <c r="F86" s="6"/>
      <c r="G86" s="6"/>
      <c r="H86" s="11" t="s">
        <v>100</v>
      </c>
      <c r="I86" s="53">
        <f>(100*I85)/H85</f>
        <v>48.545454545454547</v>
      </c>
      <c r="J86" s="11" t="s">
        <v>100</v>
      </c>
      <c r="K86" s="49">
        <f>(100*K85)/J85</f>
        <v>95.660180326524241</v>
      </c>
      <c r="M86" s="3"/>
    </row>
    <row r="87" spans="1:13" ht="21.75" customHeight="1" x14ac:dyDescent="0.35">
      <c r="A87" s="6"/>
      <c r="B87" s="6"/>
      <c r="C87" s="7"/>
      <c r="D87" s="7"/>
      <c r="E87" s="6"/>
      <c r="F87" s="6"/>
      <c r="G87" s="6"/>
      <c r="H87" s="7"/>
      <c r="I87" s="64"/>
      <c r="J87" s="7"/>
      <c r="K87" s="64"/>
      <c r="M87" s="3"/>
    </row>
    <row r="88" spans="1:13" ht="21.75" customHeight="1" x14ac:dyDescent="0.35">
      <c r="A88" s="6"/>
      <c r="B88" s="6" t="s">
        <v>114</v>
      </c>
      <c r="C88" s="7"/>
      <c r="D88" s="7"/>
      <c r="E88" s="6"/>
      <c r="F88" s="6"/>
      <c r="G88" s="6"/>
      <c r="H88" s="7"/>
      <c r="I88" s="64"/>
      <c r="J88" s="7"/>
      <c r="K88" s="64"/>
      <c r="M88" s="3"/>
    </row>
    <row r="89" spans="1:13" ht="21.75" customHeight="1" x14ac:dyDescent="0.35">
      <c r="A89" s="1" t="s">
        <v>101</v>
      </c>
      <c r="C89" s="66">
        <f>H85</f>
        <v>550</v>
      </c>
      <c r="D89" s="40" t="s">
        <v>80</v>
      </c>
      <c r="F89" s="1" t="s">
        <v>104</v>
      </c>
      <c r="H89" s="2"/>
      <c r="I89" s="66">
        <f>J85</f>
        <v>999742</v>
      </c>
      <c r="J89" s="67" t="s">
        <v>86</v>
      </c>
      <c r="K89" s="65"/>
      <c r="M89" s="3"/>
    </row>
    <row r="90" spans="1:13" ht="21.75" customHeight="1" x14ac:dyDescent="0.35">
      <c r="A90" s="1" t="s">
        <v>102</v>
      </c>
      <c r="C90" s="70">
        <f>I85</f>
        <v>267</v>
      </c>
      <c r="D90" s="40" t="s">
        <v>80</v>
      </c>
      <c r="F90" s="1" t="s">
        <v>105</v>
      </c>
      <c r="H90" s="2"/>
      <c r="I90" s="69">
        <f>K85</f>
        <v>956355</v>
      </c>
      <c r="J90" s="67" t="s">
        <v>86</v>
      </c>
      <c r="K90" s="65"/>
      <c r="M90" s="3"/>
    </row>
    <row r="91" spans="1:13" ht="21.75" customHeight="1" x14ac:dyDescent="0.35">
      <c r="A91" s="1" t="s">
        <v>103</v>
      </c>
      <c r="C91" s="66">
        <f>C89-C90</f>
        <v>283</v>
      </c>
      <c r="D91" s="40" t="s">
        <v>80</v>
      </c>
      <c r="F91" s="1" t="s">
        <v>106</v>
      </c>
      <c r="H91" s="2"/>
      <c r="I91" s="60">
        <f>I89-I90</f>
        <v>43387</v>
      </c>
      <c r="J91" s="67" t="s">
        <v>86</v>
      </c>
      <c r="K91" s="65"/>
      <c r="M91" s="3"/>
    </row>
    <row r="92" spans="1:13" ht="21.75" customHeight="1" x14ac:dyDescent="0.35">
      <c r="A92" s="6"/>
      <c r="B92" s="6"/>
      <c r="C92" s="7"/>
      <c r="D92" s="7"/>
      <c r="E92" s="6"/>
      <c r="F92" s="6"/>
      <c r="G92" s="6"/>
      <c r="H92" s="7"/>
      <c r="I92" s="64"/>
      <c r="J92" s="7"/>
      <c r="K92" s="64"/>
      <c r="M92" s="3"/>
    </row>
    <row r="93" spans="1:13" ht="21.75" customHeight="1" x14ac:dyDescent="0.35">
      <c r="A93" s="6"/>
      <c r="B93" s="6" t="s">
        <v>115</v>
      </c>
      <c r="C93" s="7"/>
      <c r="D93" s="7"/>
      <c r="E93" s="6"/>
      <c r="F93" s="6"/>
      <c r="G93" s="6"/>
      <c r="H93" s="7"/>
      <c r="I93" s="64"/>
      <c r="J93" s="7"/>
      <c r="K93" s="64"/>
      <c r="M93" s="3"/>
    </row>
    <row r="94" spans="1:13" ht="21.75" customHeight="1" x14ac:dyDescent="0.35">
      <c r="A94" s="1" t="s">
        <v>107</v>
      </c>
      <c r="C94" s="66">
        <v>100</v>
      </c>
      <c r="D94" s="40" t="s">
        <v>113</v>
      </c>
      <c r="F94" s="1" t="s">
        <v>110</v>
      </c>
      <c r="H94" s="2"/>
      <c r="I94" s="66">
        <v>100</v>
      </c>
      <c r="J94" s="67" t="s">
        <v>113</v>
      </c>
      <c r="K94" s="64"/>
      <c r="M94" s="3"/>
    </row>
    <row r="95" spans="1:13" ht="21.75" customHeight="1" x14ac:dyDescent="0.35">
      <c r="A95" s="1" t="s">
        <v>108</v>
      </c>
      <c r="C95" s="68">
        <f>(100*I85)/H85</f>
        <v>48.545454545454547</v>
      </c>
      <c r="D95" s="40" t="s">
        <v>113</v>
      </c>
      <c r="F95" s="1" t="s">
        <v>111</v>
      </c>
      <c r="H95" s="2"/>
      <c r="I95" s="71">
        <f>(100*K85)/J85</f>
        <v>95.660180326524241</v>
      </c>
      <c r="J95" s="67" t="s">
        <v>113</v>
      </c>
      <c r="K95" s="64"/>
      <c r="M95" s="3"/>
    </row>
    <row r="96" spans="1:13" ht="21.75" customHeight="1" x14ac:dyDescent="0.35">
      <c r="A96" s="1" t="s">
        <v>109</v>
      </c>
      <c r="C96" s="66">
        <f>C94-C95</f>
        <v>51.454545454545453</v>
      </c>
      <c r="D96" s="40" t="s">
        <v>113</v>
      </c>
      <c r="F96" s="1" t="s">
        <v>112</v>
      </c>
      <c r="H96" s="2"/>
      <c r="I96" s="60">
        <f>I94-I95</f>
        <v>4.339819673475759</v>
      </c>
      <c r="J96" s="67" t="s">
        <v>113</v>
      </c>
      <c r="K96" s="64"/>
      <c r="M96" s="3"/>
    </row>
    <row r="97" spans="1:16" ht="21.75" customHeight="1" x14ac:dyDescent="0.35">
      <c r="A97" s="6"/>
      <c r="B97" s="6"/>
      <c r="C97" s="7"/>
      <c r="D97" s="7"/>
      <c r="E97" s="6"/>
      <c r="F97" s="6"/>
      <c r="G97" s="6"/>
      <c r="H97" s="7"/>
      <c r="I97" s="64"/>
      <c r="J97" s="7"/>
      <c r="K97" s="64"/>
      <c r="M97" s="3"/>
    </row>
    <row r="98" spans="1:16" ht="21.75" customHeight="1" x14ac:dyDescent="0.35">
      <c r="A98" s="61" t="s">
        <v>97</v>
      </c>
      <c r="B98" s="61"/>
      <c r="C98" s="61"/>
      <c r="D98" s="61"/>
      <c r="E98" s="62"/>
      <c r="F98" s="62"/>
      <c r="G98" s="62"/>
      <c r="H98" s="62"/>
      <c r="I98" s="63"/>
      <c r="J98" s="62"/>
      <c r="K98" s="63"/>
      <c r="M98" s="3"/>
    </row>
    <row r="99" spans="1:16" ht="21.75" customHeight="1" x14ac:dyDescent="0.35">
      <c r="A99" s="132" t="s">
        <v>98</v>
      </c>
      <c r="B99" s="132"/>
      <c r="C99" s="7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8"/>
      <c r="P99" s="7"/>
    </row>
    <row r="100" spans="1:16" ht="21.75" customHeight="1" x14ac:dyDescent="0.35">
      <c r="A100" s="6"/>
      <c r="B100" s="59" t="s">
        <v>83</v>
      </c>
      <c r="C100" s="134" t="s">
        <v>90</v>
      </c>
      <c r="D100" s="13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8"/>
      <c r="P100" s="7"/>
    </row>
    <row r="101" spans="1:16" ht="21.75" customHeight="1" x14ac:dyDescent="0.35">
      <c r="A101" s="6"/>
      <c r="B101" s="6" t="s">
        <v>85</v>
      </c>
      <c r="C101" s="7"/>
      <c r="D101" s="1" t="s">
        <v>84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8"/>
      <c r="P101" s="7"/>
    </row>
    <row r="102" spans="1:16" ht="21.75" customHeight="1" x14ac:dyDescent="0.35">
      <c r="A102" s="6"/>
      <c r="B102" s="6" t="s">
        <v>195</v>
      </c>
      <c r="C102" s="7"/>
      <c r="D102" s="60">
        <f>2200*11</f>
        <v>24200</v>
      </c>
      <c r="E102" s="6"/>
      <c r="F102" s="40" t="s">
        <v>86</v>
      </c>
      <c r="G102" s="6"/>
      <c r="H102" s="6"/>
      <c r="I102" s="6"/>
      <c r="J102" s="6"/>
      <c r="K102" s="6"/>
      <c r="L102" s="40"/>
      <c r="M102" s="6"/>
      <c r="N102" s="6"/>
      <c r="O102" s="8"/>
      <c r="P102" s="7"/>
    </row>
    <row r="103" spans="1:16" ht="21.75" customHeight="1" x14ac:dyDescent="0.35">
      <c r="A103" s="6"/>
      <c r="B103" s="6"/>
      <c r="C103" s="7"/>
      <c r="D103" s="7"/>
      <c r="E103" s="6"/>
      <c r="F103" s="6"/>
      <c r="G103" s="6"/>
      <c r="H103" s="6"/>
      <c r="I103" s="6"/>
      <c r="J103" s="6"/>
      <c r="K103" s="6"/>
      <c r="L103" s="5"/>
      <c r="M103" s="6"/>
      <c r="N103" s="6"/>
      <c r="O103" s="8"/>
      <c r="P103" s="7"/>
    </row>
    <row r="104" spans="1:16" ht="21.75" customHeight="1" x14ac:dyDescent="0.35">
      <c r="A104" s="133" t="s">
        <v>99</v>
      </c>
      <c r="B104" s="133"/>
      <c r="C104" s="7"/>
      <c r="D104" s="7"/>
      <c r="E104" s="6"/>
      <c r="F104" s="6"/>
      <c r="G104" s="6"/>
      <c r="H104" s="6"/>
      <c r="I104" s="6"/>
      <c r="J104" s="6"/>
      <c r="K104" s="6"/>
      <c r="L104" s="5"/>
      <c r="M104" s="6"/>
      <c r="N104" s="6"/>
      <c r="O104" s="8"/>
      <c r="P104" s="7"/>
    </row>
    <row r="105" spans="1:16" ht="21.75" customHeight="1" x14ac:dyDescent="0.35">
      <c r="A105" s="6"/>
      <c r="B105" s="59" t="s">
        <v>83</v>
      </c>
      <c r="C105" s="134" t="s">
        <v>89</v>
      </c>
      <c r="D105" s="134"/>
      <c r="E105" s="6"/>
      <c r="F105" s="6"/>
      <c r="G105" s="6"/>
      <c r="H105" s="6"/>
      <c r="I105" s="6"/>
      <c r="J105" s="6"/>
      <c r="K105" s="6"/>
      <c r="L105" s="5"/>
      <c r="M105" s="6"/>
      <c r="N105" s="6"/>
      <c r="O105" s="8"/>
      <c r="P105" s="7"/>
    </row>
    <row r="106" spans="1:16" ht="21.75" customHeight="1" x14ac:dyDescent="0.35">
      <c r="A106" s="6"/>
      <c r="B106" s="6" t="s">
        <v>87</v>
      </c>
      <c r="C106" s="7"/>
      <c r="D106" s="45" t="s">
        <v>91</v>
      </c>
      <c r="E106" s="6"/>
      <c r="F106" s="6"/>
      <c r="G106" s="6"/>
      <c r="H106" s="6"/>
      <c r="I106" s="6"/>
      <c r="J106" s="6"/>
      <c r="K106" s="6"/>
      <c r="L106" s="5"/>
      <c r="M106" s="6"/>
      <c r="N106" s="6"/>
      <c r="O106" s="8"/>
      <c r="P106" s="7"/>
    </row>
    <row r="107" spans="1:16" ht="21.75" customHeight="1" x14ac:dyDescent="0.35">
      <c r="A107" s="6"/>
      <c r="B107" s="6" t="s">
        <v>195</v>
      </c>
      <c r="C107" s="7"/>
      <c r="D107" s="60">
        <f>207000*11</f>
        <v>2277000</v>
      </c>
      <c r="E107" s="6"/>
      <c r="F107" s="40" t="s">
        <v>86</v>
      </c>
      <c r="G107" s="6"/>
      <c r="H107" s="6"/>
      <c r="I107" s="6"/>
      <c r="J107" s="6"/>
      <c r="K107" s="6"/>
      <c r="L107" s="40"/>
      <c r="M107" s="6"/>
      <c r="N107" s="6"/>
      <c r="O107" s="8"/>
      <c r="P107" s="7"/>
    </row>
    <row r="108" spans="1:16" ht="21.75" customHeight="1" x14ac:dyDescent="0.35">
      <c r="A108" s="6"/>
      <c r="B108" s="6"/>
      <c r="C108" s="7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8"/>
      <c r="P108" s="7"/>
    </row>
    <row r="109" spans="1:16" ht="21.75" customHeight="1" x14ac:dyDescent="0.35">
      <c r="A109" s="6"/>
      <c r="B109" s="6"/>
      <c r="C109" s="7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8"/>
      <c r="P109" s="7"/>
    </row>
    <row r="110" spans="1:16" ht="21.75" customHeight="1" x14ac:dyDescent="0.35">
      <c r="A110" s="116" t="s">
        <v>189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P110" s="2"/>
    </row>
    <row r="111" spans="1:16" ht="21.75" customHeight="1" x14ac:dyDescent="0.35">
      <c r="A111" s="117" t="s">
        <v>196</v>
      </c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45"/>
      <c r="M111" s="45"/>
      <c r="N111" s="45"/>
      <c r="O111" s="45"/>
      <c r="P111" s="2"/>
    </row>
    <row r="112" spans="1:16" ht="21.75" customHeight="1" x14ac:dyDescent="0.35">
      <c r="A112" s="105" t="s">
        <v>26</v>
      </c>
      <c r="B112" s="97" t="s">
        <v>76</v>
      </c>
      <c r="C112" s="98"/>
      <c r="D112" s="107" t="s">
        <v>27</v>
      </c>
      <c r="E112" s="108"/>
      <c r="F112" s="108"/>
      <c r="G112" s="109"/>
      <c r="H112" s="103" t="s">
        <v>28</v>
      </c>
      <c r="I112" s="104"/>
      <c r="J112" s="87" t="s">
        <v>74</v>
      </c>
      <c r="K112" s="88"/>
      <c r="L112" s="2"/>
    </row>
    <row r="113" spans="1:16" ht="21.75" customHeight="1" x14ac:dyDescent="0.35">
      <c r="A113" s="106"/>
      <c r="B113" s="99"/>
      <c r="C113" s="100"/>
      <c r="D113" s="110"/>
      <c r="E113" s="111"/>
      <c r="F113" s="111"/>
      <c r="G113" s="112"/>
      <c r="H113" s="41" t="s">
        <v>29</v>
      </c>
      <c r="I113" s="27" t="s">
        <v>30</v>
      </c>
      <c r="J113" s="42" t="s">
        <v>29</v>
      </c>
      <c r="K113" s="27" t="s">
        <v>30</v>
      </c>
      <c r="L113" s="2"/>
    </row>
    <row r="114" spans="1:16" ht="21.75" customHeight="1" x14ac:dyDescent="0.35">
      <c r="A114" s="15">
        <v>1</v>
      </c>
      <c r="B114" s="101" t="s">
        <v>75</v>
      </c>
      <c r="C114" s="102"/>
      <c r="D114" s="94">
        <f>J85+D102+D107</f>
        <v>3300942</v>
      </c>
      <c r="E114" s="95"/>
      <c r="F114" s="95"/>
      <c r="G114" s="96"/>
      <c r="H114" s="16">
        <f>K85+D102+D107</f>
        <v>3257555</v>
      </c>
      <c r="I114" s="57">
        <f>(100*H114)/D114</f>
        <v>98.685617620667074</v>
      </c>
      <c r="J114" s="28">
        <f>J85-K85</f>
        <v>43387</v>
      </c>
      <c r="K114" s="58">
        <f>(100*J114)/D114</f>
        <v>1.3143823793329299</v>
      </c>
      <c r="L114" s="2"/>
    </row>
    <row r="115" spans="1:16" ht="21.75" customHeight="1" x14ac:dyDescent="0.35">
      <c r="C115" s="2"/>
      <c r="O115" s="3"/>
      <c r="P115" s="2"/>
    </row>
    <row r="116" spans="1:16" ht="21.75" customHeight="1" x14ac:dyDescent="0.35">
      <c r="C116" s="2"/>
      <c r="D116" s="44"/>
      <c r="O116" s="3"/>
      <c r="P116" s="2"/>
    </row>
    <row r="117" spans="1:16" ht="21.75" customHeight="1" x14ac:dyDescent="0.35">
      <c r="C117" s="2"/>
      <c r="O117" s="3"/>
      <c r="P117" s="2"/>
    </row>
    <row r="118" spans="1:16" ht="21.75" customHeight="1" x14ac:dyDescent="0.35">
      <c r="C118" s="2"/>
      <c r="O118" s="9" t="s">
        <v>24</v>
      </c>
      <c r="P118" s="2"/>
    </row>
    <row r="119" spans="1:16" ht="21.75" customHeight="1" x14ac:dyDescent="0.35">
      <c r="O119" s="3"/>
    </row>
    <row r="120" spans="1:16" ht="21.75" customHeight="1" x14ac:dyDescent="0.35">
      <c r="O120" s="3"/>
    </row>
    <row r="121" spans="1:16" ht="21.75" customHeight="1" x14ac:dyDescent="0.35">
      <c r="O121" s="3"/>
    </row>
    <row r="122" spans="1:16" ht="21.75" customHeight="1" x14ac:dyDescent="0.35">
      <c r="O122" s="3"/>
    </row>
    <row r="123" spans="1:16" ht="21.75" customHeight="1" x14ac:dyDescent="0.35">
      <c r="O123" s="3"/>
    </row>
    <row r="124" spans="1:16" ht="21.75" customHeight="1" x14ac:dyDescent="0.35">
      <c r="O124" s="3"/>
    </row>
    <row r="125" spans="1:16" ht="21.75" customHeight="1" x14ac:dyDescent="0.35">
      <c r="O125" s="3"/>
    </row>
    <row r="126" spans="1:16" ht="21.75" customHeight="1" x14ac:dyDescent="0.35">
      <c r="O126" s="3"/>
    </row>
    <row r="127" spans="1:16" ht="21.75" customHeight="1" x14ac:dyDescent="0.35">
      <c r="O127" s="3"/>
    </row>
    <row r="128" spans="1:16" ht="21.75" customHeight="1" x14ac:dyDescent="0.35">
      <c r="O128" s="3"/>
    </row>
    <row r="129" spans="15:15" ht="21.75" customHeight="1" x14ac:dyDescent="0.35">
      <c r="O129" s="3"/>
    </row>
    <row r="130" spans="15:15" ht="21.75" customHeight="1" x14ac:dyDescent="0.35">
      <c r="O130" s="3"/>
    </row>
    <row r="131" spans="15:15" ht="21.75" customHeight="1" x14ac:dyDescent="0.35">
      <c r="O131" s="3"/>
    </row>
    <row r="132" spans="15:15" ht="21.75" customHeight="1" x14ac:dyDescent="0.35">
      <c r="O132" s="3"/>
    </row>
    <row r="133" spans="15:15" ht="21.75" customHeight="1" x14ac:dyDescent="0.35">
      <c r="O133" s="3"/>
    </row>
    <row r="134" spans="15:15" ht="21.75" customHeight="1" x14ac:dyDescent="0.35">
      <c r="O134" s="3"/>
    </row>
    <row r="135" spans="15:15" ht="21.75" customHeight="1" x14ac:dyDescent="0.35">
      <c r="O135" s="3"/>
    </row>
    <row r="136" spans="15:15" ht="21.75" customHeight="1" x14ac:dyDescent="0.35">
      <c r="O136" s="3"/>
    </row>
    <row r="137" spans="15:15" ht="21.75" customHeight="1" x14ac:dyDescent="0.35">
      <c r="O137" s="3"/>
    </row>
    <row r="138" spans="15:15" ht="21.75" customHeight="1" x14ac:dyDescent="0.35">
      <c r="O138" s="3"/>
    </row>
    <row r="139" spans="15:15" ht="21.75" customHeight="1" x14ac:dyDescent="0.35">
      <c r="O139" s="3"/>
    </row>
    <row r="140" spans="15:15" ht="21.75" customHeight="1" x14ac:dyDescent="0.35">
      <c r="O140" s="3"/>
    </row>
    <row r="141" spans="15:15" ht="21.75" customHeight="1" x14ac:dyDescent="0.35">
      <c r="O141" s="3"/>
    </row>
    <row r="142" spans="15:15" ht="21.75" customHeight="1" x14ac:dyDescent="0.35">
      <c r="O142" s="3"/>
    </row>
    <row r="143" spans="15:15" ht="21.75" customHeight="1" x14ac:dyDescent="0.35">
      <c r="O143" s="3"/>
    </row>
    <row r="144" spans="15:15" ht="21.75" customHeight="1" x14ac:dyDescent="0.35">
      <c r="O144" s="3"/>
    </row>
    <row r="145" spans="15:15" ht="21.75" customHeight="1" x14ac:dyDescent="0.35">
      <c r="O145" s="3"/>
    </row>
    <row r="146" spans="15:15" ht="21.75" customHeight="1" x14ac:dyDescent="0.35">
      <c r="O146" s="3"/>
    </row>
    <row r="147" spans="15:15" ht="21.75" customHeight="1" x14ac:dyDescent="0.35">
      <c r="O147" s="3"/>
    </row>
    <row r="148" spans="15:15" ht="21.75" customHeight="1" x14ac:dyDescent="0.35">
      <c r="O148" s="3"/>
    </row>
    <row r="149" spans="15:15" ht="21.75" customHeight="1" x14ac:dyDescent="0.35">
      <c r="O149" s="3"/>
    </row>
    <row r="150" spans="15:15" ht="21.75" customHeight="1" x14ac:dyDescent="0.35">
      <c r="O150" s="3"/>
    </row>
    <row r="151" spans="15:15" ht="21.75" customHeight="1" x14ac:dyDescent="0.35">
      <c r="O151" s="3"/>
    </row>
    <row r="152" spans="15:15" ht="21.75" customHeight="1" x14ac:dyDescent="0.35">
      <c r="O152" s="3"/>
    </row>
    <row r="153" spans="15:15" ht="21.75" customHeight="1" x14ac:dyDescent="0.35">
      <c r="O153" s="3"/>
    </row>
    <row r="154" spans="15:15" ht="21.75" customHeight="1" x14ac:dyDescent="0.35">
      <c r="O154" s="3"/>
    </row>
    <row r="155" spans="15:15" ht="21.75" customHeight="1" x14ac:dyDescent="0.35">
      <c r="O155" s="3"/>
    </row>
    <row r="156" spans="15:15" ht="21.75" customHeight="1" x14ac:dyDescent="0.35">
      <c r="O156" s="3"/>
    </row>
    <row r="157" spans="15:15" ht="21.75" customHeight="1" x14ac:dyDescent="0.35">
      <c r="O157" s="3"/>
    </row>
    <row r="158" spans="15:15" ht="21.75" customHeight="1" x14ac:dyDescent="0.35">
      <c r="O158" s="3"/>
    </row>
    <row r="159" spans="15:15" ht="21.75" customHeight="1" x14ac:dyDescent="0.35">
      <c r="O159" s="3"/>
    </row>
    <row r="160" spans="15:15" ht="21.75" customHeight="1" x14ac:dyDescent="0.35">
      <c r="O160" s="3"/>
    </row>
    <row r="161" spans="15:15" ht="21.75" customHeight="1" x14ac:dyDescent="0.35">
      <c r="O161" s="3"/>
    </row>
    <row r="162" spans="15:15" ht="21.75" customHeight="1" x14ac:dyDescent="0.35">
      <c r="O162" s="3"/>
    </row>
    <row r="163" spans="15:15" ht="21.75" customHeight="1" x14ac:dyDescent="0.35">
      <c r="O163" s="3"/>
    </row>
    <row r="164" spans="15:15" ht="21.75" customHeight="1" x14ac:dyDescent="0.35">
      <c r="O164" s="3"/>
    </row>
    <row r="165" spans="15:15" ht="21.75" customHeight="1" x14ac:dyDescent="0.35">
      <c r="O165" s="3"/>
    </row>
    <row r="166" spans="15:15" ht="21.75" customHeight="1" x14ac:dyDescent="0.35">
      <c r="O166" s="3"/>
    </row>
    <row r="167" spans="15:15" ht="21.75" customHeight="1" x14ac:dyDescent="0.35">
      <c r="O167" s="3"/>
    </row>
    <row r="168" spans="15:15" ht="21.75" customHeight="1" x14ac:dyDescent="0.35">
      <c r="O168" s="3"/>
    </row>
    <row r="169" spans="15:15" ht="21.75" customHeight="1" x14ac:dyDescent="0.35">
      <c r="O169" s="3"/>
    </row>
    <row r="170" spans="15:15" ht="21.75" customHeight="1" x14ac:dyDescent="0.35">
      <c r="O170" s="3"/>
    </row>
    <row r="171" spans="15:15" ht="21.75" customHeight="1" x14ac:dyDescent="0.35">
      <c r="O171" s="3"/>
    </row>
    <row r="172" spans="15:15" ht="21.75" customHeight="1" x14ac:dyDescent="0.35">
      <c r="O172" s="3"/>
    </row>
    <row r="173" spans="15:15" ht="21.75" customHeight="1" x14ac:dyDescent="0.35">
      <c r="O173" s="3"/>
    </row>
    <row r="174" spans="15:15" ht="21.75" customHeight="1" x14ac:dyDescent="0.35">
      <c r="O174" s="3"/>
    </row>
    <row r="175" spans="15:15" ht="21.75" customHeight="1" x14ac:dyDescent="0.35">
      <c r="O175" s="3"/>
    </row>
    <row r="176" spans="15:15" ht="21.75" customHeight="1" x14ac:dyDescent="0.35">
      <c r="O176" s="3"/>
    </row>
    <row r="177" spans="15:15" ht="21.75" customHeight="1" x14ac:dyDescent="0.35">
      <c r="O177" s="3"/>
    </row>
    <row r="178" spans="15:15" ht="21.75" customHeight="1" x14ac:dyDescent="0.35">
      <c r="O178" s="3"/>
    </row>
    <row r="179" spans="15:15" ht="21.75" customHeight="1" x14ac:dyDescent="0.35">
      <c r="O179" s="3"/>
    </row>
    <row r="180" spans="15:15" ht="21.75" customHeight="1" x14ac:dyDescent="0.35">
      <c r="O180" s="3"/>
    </row>
    <row r="181" spans="15:15" ht="21.75" customHeight="1" x14ac:dyDescent="0.35">
      <c r="O181" s="3"/>
    </row>
    <row r="182" spans="15:15" ht="21.75" customHeight="1" x14ac:dyDescent="0.35">
      <c r="O182" s="3"/>
    </row>
    <row r="183" spans="15:15" ht="21.75" customHeight="1" x14ac:dyDescent="0.35">
      <c r="O183" s="3"/>
    </row>
    <row r="184" spans="15:15" ht="21.75" customHeight="1" x14ac:dyDescent="0.35">
      <c r="O184" s="3"/>
    </row>
    <row r="185" spans="15:15" ht="21.75" customHeight="1" x14ac:dyDescent="0.35">
      <c r="O185" s="3"/>
    </row>
    <row r="186" spans="15:15" ht="21.75" customHeight="1" x14ac:dyDescent="0.35">
      <c r="O186" s="3"/>
    </row>
    <row r="187" spans="15:15" ht="21.75" customHeight="1" x14ac:dyDescent="0.35">
      <c r="O187" s="3"/>
    </row>
    <row r="188" spans="15:15" ht="21.75" customHeight="1" x14ac:dyDescent="0.35">
      <c r="O188" s="3"/>
    </row>
    <row r="189" spans="15:15" ht="21.75" customHeight="1" x14ac:dyDescent="0.35">
      <c r="O189" s="3"/>
    </row>
    <row r="190" spans="15:15" ht="21.75" customHeight="1" x14ac:dyDescent="0.35">
      <c r="O190" s="3"/>
    </row>
    <row r="191" spans="15:15" ht="21.75" customHeight="1" x14ac:dyDescent="0.35">
      <c r="O191" s="3"/>
    </row>
    <row r="192" spans="15:15" ht="21.75" customHeight="1" x14ac:dyDescent="0.35">
      <c r="O192" s="3"/>
    </row>
    <row r="193" spans="15:15" ht="21.75" customHeight="1" x14ac:dyDescent="0.35">
      <c r="O193" s="3"/>
    </row>
    <row r="194" spans="15:15" ht="21.75" customHeight="1" x14ac:dyDescent="0.35">
      <c r="O194" s="3"/>
    </row>
    <row r="195" spans="15:15" ht="21.75" customHeight="1" x14ac:dyDescent="0.35">
      <c r="O195" s="3"/>
    </row>
    <row r="196" spans="15:15" ht="21.75" customHeight="1" x14ac:dyDescent="0.35">
      <c r="O196" s="3"/>
    </row>
    <row r="197" spans="15:15" ht="21.75" customHeight="1" x14ac:dyDescent="0.35">
      <c r="O197" s="3"/>
    </row>
    <row r="198" spans="15:15" ht="21.75" customHeight="1" x14ac:dyDescent="0.35">
      <c r="O198" s="3"/>
    </row>
    <row r="199" spans="15:15" ht="21.75" customHeight="1" x14ac:dyDescent="0.35">
      <c r="O199" s="3"/>
    </row>
    <row r="200" spans="15:15" ht="21.75" customHeight="1" x14ac:dyDescent="0.35">
      <c r="O200" s="3"/>
    </row>
    <row r="201" spans="15:15" ht="21.75" customHeight="1" x14ac:dyDescent="0.35">
      <c r="O201" s="3"/>
    </row>
    <row r="202" spans="15:15" ht="21.75" customHeight="1" x14ac:dyDescent="0.35">
      <c r="O202" s="3"/>
    </row>
    <row r="203" spans="15:15" ht="21.75" customHeight="1" x14ac:dyDescent="0.35">
      <c r="O203" s="3"/>
    </row>
    <row r="204" spans="15:15" ht="21.75" customHeight="1" x14ac:dyDescent="0.35">
      <c r="O204" s="3"/>
    </row>
    <row r="205" spans="15:15" ht="21.75" customHeight="1" x14ac:dyDescent="0.35">
      <c r="O205" s="3"/>
    </row>
    <row r="206" spans="15:15" ht="21.75" customHeight="1" x14ac:dyDescent="0.35">
      <c r="O206" s="3"/>
    </row>
    <row r="207" spans="15:15" ht="21.75" customHeight="1" x14ac:dyDescent="0.35">
      <c r="O207" s="3"/>
    </row>
    <row r="208" spans="15:15" ht="21.75" customHeight="1" x14ac:dyDescent="0.35">
      <c r="O208" s="3"/>
    </row>
    <row r="209" spans="15:15" ht="21.75" customHeight="1" x14ac:dyDescent="0.35">
      <c r="O209" s="3"/>
    </row>
    <row r="210" spans="15:15" ht="21.75" customHeight="1" x14ac:dyDescent="0.35">
      <c r="O210" s="3"/>
    </row>
    <row r="211" spans="15:15" ht="21.75" customHeight="1" x14ac:dyDescent="0.35">
      <c r="O211" s="3"/>
    </row>
    <row r="212" spans="15:15" ht="21.75" customHeight="1" x14ac:dyDescent="0.35">
      <c r="O212" s="3"/>
    </row>
    <row r="213" spans="15:15" ht="21.75" customHeight="1" x14ac:dyDescent="0.35">
      <c r="O213" s="3"/>
    </row>
    <row r="214" spans="15:15" ht="21.75" customHeight="1" x14ac:dyDescent="0.35">
      <c r="O214" s="3"/>
    </row>
    <row r="215" spans="15:15" ht="21.75" customHeight="1" x14ac:dyDescent="0.35">
      <c r="O215" s="3"/>
    </row>
    <row r="216" spans="15:15" ht="21.75" customHeight="1" x14ac:dyDescent="0.35">
      <c r="O216" s="3"/>
    </row>
    <row r="217" spans="15:15" ht="21.75" customHeight="1" x14ac:dyDescent="0.35">
      <c r="O217" s="3"/>
    </row>
    <row r="218" spans="15:15" ht="21.75" customHeight="1" x14ac:dyDescent="0.35">
      <c r="O218" s="3"/>
    </row>
    <row r="219" spans="15:15" ht="21.75" customHeight="1" x14ac:dyDescent="0.35">
      <c r="O219" s="3"/>
    </row>
    <row r="220" spans="15:15" ht="21.75" customHeight="1" x14ac:dyDescent="0.35">
      <c r="O220" s="3"/>
    </row>
    <row r="221" spans="15:15" ht="21.75" customHeight="1" x14ac:dyDescent="0.35">
      <c r="O221" s="3"/>
    </row>
    <row r="222" spans="15:15" ht="21.75" customHeight="1" x14ac:dyDescent="0.35">
      <c r="O222" s="3"/>
    </row>
    <row r="223" spans="15:15" ht="21.75" customHeight="1" x14ac:dyDescent="0.35">
      <c r="O223" s="3"/>
    </row>
    <row r="224" spans="15:15" ht="21.75" customHeight="1" x14ac:dyDescent="0.35">
      <c r="O224" s="3"/>
    </row>
    <row r="225" spans="15:15" ht="21.75" customHeight="1" x14ac:dyDescent="0.35">
      <c r="O225" s="3"/>
    </row>
    <row r="226" spans="15:15" ht="21.75" customHeight="1" x14ac:dyDescent="0.35">
      <c r="O226" s="3"/>
    </row>
    <row r="227" spans="15:15" ht="21.75" customHeight="1" x14ac:dyDescent="0.35">
      <c r="O227" s="3"/>
    </row>
    <row r="228" spans="15:15" ht="21.75" customHeight="1" x14ac:dyDescent="0.35">
      <c r="O228" s="3"/>
    </row>
    <row r="229" spans="15:15" ht="21.75" customHeight="1" x14ac:dyDescent="0.35">
      <c r="O229" s="3"/>
    </row>
    <row r="230" spans="15:15" ht="21.75" customHeight="1" x14ac:dyDescent="0.35">
      <c r="O230" s="3"/>
    </row>
    <row r="231" spans="15:15" ht="21.75" customHeight="1" x14ac:dyDescent="0.35">
      <c r="O231" s="3"/>
    </row>
    <row r="232" spans="15:15" ht="21.75" customHeight="1" x14ac:dyDescent="0.35">
      <c r="O232" s="3"/>
    </row>
    <row r="233" spans="15:15" ht="21.75" customHeight="1" x14ac:dyDescent="0.35">
      <c r="O233" s="3"/>
    </row>
    <row r="234" spans="15:15" ht="21.75" customHeight="1" x14ac:dyDescent="0.35">
      <c r="O234" s="3"/>
    </row>
    <row r="235" spans="15:15" ht="21.75" customHeight="1" x14ac:dyDescent="0.35">
      <c r="O235" s="3"/>
    </row>
    <row r="236" spans="15:15" ht="21.75" customHeight="1" x14ac:dyDescent="0.35">
      <c r="O236" s="3"/>
    </row>
    <row r="237" spans="15:15" ht="21.75" customHeight="1" x14ac:dyDescent="0.35">
      <c r="O237" s="3"/>
    </row>
    <row r="238" spans="15:15" ht="21.75" customHeight="1" x14ac:dyDescent="0.35">
      <c r="O238" s="3"/>
    </row>
    <row r="239" spans="15:15" ht="21.75" customHeight="1" x14ac:dyDescent="0.35">
      <c r="O239" s="3"/>
    </row>
    <row r="240" spans="15:15" ht="21.75" customHeight="1" x14ac:dyDescent="0.35">
      <c r="O240" s="3"/>
    </row>
    <row r="241" spans="15:15" ht="21.75" customHeight="1" x14ac:dyDescent="0.35">
      <c r="O241" s="3"/>
    </row>
    <row r="242" spans="15:15" ht="21.75" customHeight="1" x14ac:dyDescent="0.35">
      <c r="O242" s="3"/>
    </row>
    <row r="243" spans="15:15" ht="21.75" customHeight="1" x14ac:dyDescent="0.35">
      <c r="O243" s="3"/>
    </row>
    <row r="244" spans="15:15" ht="21.75" customHeight="1" x14ac:dyDescent="0.35">
      <c r="O244" s="3"/>
    </row>
    <row r="245" spans="15:15" ht="21.75" customHeight="1" x14ac:dyDescent="0.35">
      <c r="O245" s="3"/>
    </row>
    <row r="246" spans="15:15" ht="21.75" customHeight="1" x14ac:dyDescent="0.35">
      <c r="O246" s="3"/>
    </row>
    <row r="247" spans="15:15" ht="21.75" customHeight="1" x14ac:dyDescent="0.35">
      <c r="O247" s="3"/>
    </row>
    <row r="248" spans="15:15" ht="21.75" customHeight="1" x14ac:dyDescent="0.35">
      <c r="O248" s="3"/>
    </row>
    <row r="249" spans="15:15" ht="21.75" customHeight="1" x14ac:dyDescent="0.35">
      <c r="O249" s="3"/>
    </row>
    <row r="250" spans="15:15" ht="21.75" customHeight="1" x14ac:dyDescent="0.35">
      <c r="O250" s="3"/>
    </row>
    <row r="251" spans="15:15" ht="21.75" customHeight="1" x14ac:dyDescent="0.35">
      <c r="O251" s="3"/>
    </row>
    <row r="252" spans="15:15" ht="21.75" customHeight="1" x14ac:dyDescent="0.35">
      <c r="O252" s="3"/>
    </row>
    <row r="253" spans="15:15" ht="21.75" customHeight="1" x14ac:dyDescent="0.35">
      <c r="O253" s="3"/>
    </row>
    <row r="254" spans="15:15" ht="21.75" customHeight="1" x14ac:dyDescent="0.35">
      <c r="O254" s="3"/>
    </row>
    <row r="255" spans="15:15" ht="21.75" customHeight="1" x14ac:dyDescent="0.35">
      <c r="O255" s="3"/>
    </row>
    <row r="256" spans="15:15" ht="21.75" customHeight="1" x14ac:dyDescent="0.35">
      <c r="O256" s="3"/>
    </row>
    <row r="257" spans="15:15" ht="21.75" customHeight="1" x14ac:dyDescent="0.35">
      <c r="O257" s="3"/>
    </row>
    <row r="258" spans="15:15" ht="21.75" customHeight="1" x14ac:dyDescent="0.35">
      <c r="O258" s="3"/>
    </row>
    <row r="259" spans="15:15" ht="21.75" customHeight="1" x14ac:dyDescent="0.35">
      <c r="O259" s="3"/>
    </row>
    <row r="260" spans="15:15" ht="21.75" customHeight="1" x14ac:dyDescent="0.35">
      <c r="O260" s="3"/>
    </row>
    <row r="261" spans="15:15" ht="21.75" customHeight="1" x14ac:dyDescent="0.35">
      <c r="O261" s="3"/>
    </row>
    <row r="262" spans="15:15" ht="21.75" customHeight="1" x14ac:dyDescent="0.35">
      <c r="O262" s="3"/>
    </row>
    <row r="263" spans="15:15" ht="21.75" customHeight="1" x14ac:dyDescent="0.35">
      <c r="O263" s="3"/>
    </row>
    <row r="264" spans="15:15" ht="21.75" customHeight="1" x14ac:dyDescent="0.35">
      <c r="O264" s="3"/>
    </row>
    <row r="265" spans="15:15" ht="21.75" customHeight="1" x14ac:dyDescent="0.35">
      <c r="O265" s="3"/>
    </row>
    <row r="266" spans="15:15" ht="21.75" customHeight="1" x14ac:dyDescent="0.35">
      <c r="O266" s="3"/>
    </row>
    <row r="267" spans="15:15" ht="21.75" customHeight="1" x14ac:dyDescent="0.35">
      <c r="O267" s="3"/>
    </row>
    <row r="268" spans="15:15" ht="21.75" customHeight="1" x14ac:dyDescent="0.35">
      <c r="O268" s="3"/>
    </row>
    <row r="269" spans="15:15" ht="21.75" customHeight="1" x14ac:dyDescent="0.35">
      <c r="O269" s="3"/>
    </row>
    <row r="270" spans="15:15" ht="21.75" customHeight="1" x14ac:dyDescent="0.35">
      <c r="O270" s="3"/>
    </row>
    <row r="271" spans="15:15" ht="21.75" customHeight="1" x14ac:dyDescent="0.35">
      <c r="O271" s="3"/>
    </row>
    <row r="272" spans="15:15" ht="21.75" customHeight="1" x14ac:dyDescent="0.35">
      <c r="O272" s="3"/>
    </row>
    <row r="273" spans="15:15" ht="21.75" customHeight="1" x14ac:dyDescent="0.35">
      <c r="O273" s="3"/>
    </row>
    <row r="274" spans="15:15" ht="21.75" customHeight="1" x14ac:dyDescent="0.35">
      <c r="O274" s="3"/>
    </row>
    <row r="275" spans="15:15" ht="21.75" customHeight="1" x14ac:dyDescent="0.35">
      <c r="O275" s="3"/>
    </row>
    <row r="276" spans="15:15" ht="21.75" customHeight="1" x14ac:dyDescent="0.35">
      <c r="O276" s="3"/>
    </row>
    <row r="277" spans="15:15" ht="21.75" customHeight="1" x14ac:dyDescent="0.35">
      <c r="O277" s="3"/>
    </row>
    <row r="278" spans="15:15" ht="21.75" customHeight="1" x14ac:dyDescent="0.35">
      <c r="O278" s="3"/>
    </row>
    <row r="279" spans="15:15" ht="21.75" customHeight="1" x14ac:dyDescent="0.35">
      <c r="O279" s="3"/>
    </row>
    <row r="280" spans="15:15" ht="21.75" customHeight="1" x14ac:dyDescent="0.35">
      <c r="O280" s="3"/>
    </row>
    <row r="281" spans="15:15" ht="21.75" customHeight="1" x14ac:dyDescent="0.35">
      <c r="O281" s="3"/>
    </row>
    <row r="282" spans="15:15" ht="21.75" customHeight="1" x14ac:dyDescent="0.35">
      <c r="O282" s="3"/>
    </row>
    <row r="283" spans="15:15" ht="21.75" customHeight="1" x14ac:dyDescent="0.35">
      <c r="O283" s="3"/>
    </row>
    <row r="284" spans="15:15" ht="21.75" customHeight="1" x14ac:dyDescent="0.35">
      <c r="O284" s="3"/>
    </row>
    <row r="285" spans="15:15" ht="21.75" customHeight="1" x14ac:dyDescent="0.35">
      <c r="O285" s="3"/>
    </row>
    <row r="286" spans="15:15" ht="21.75" customHeight="1" x14ac:dyDescent="0.35">
      <c r="O286" s="3"/>
    </row>
    <row r="287" spans="15:15" ht="21.75" customHeight="1" x14ac:dyDescent="0.35">
      <c r="O287" s="3"/>
    </row>
    <row r="288" spans="15:15" ht="21.75" customHeight="1" x14ac:dyDescent="0.35">
      <c r="O288" s="3"/>
    </row>
    <row r="289" spans="15:15" ht="21.75" customHeight="1" x14ac:dyDescent="0.35">
      <c r="O289" s="3"/>
    </row>
    <row r="290" spans="15:15" ht="21.75" customHeight="1" x14ac:dyDescent="0.35">
      <c r="O290" s="3"/>
    </row>
    <row r="291" spans="15:15" ht="21.75" customHeight="1" x14ac:dyDescent="0.35">
      <c r="O291" s="3"/>
    </row>
    <row r="292" spans="15:15" ht="21.75" customHeight="1" x14ac:dyDescent="0.35">
      <c r="O292" s="3"/>
    </row>
    <row r="293" spans="15:15" ht="21.75" customHeight="1" x14ac:dyDescent="0.35">
      <c r="O293" s="3"/>
    </row>
    <row r="294" spans="15:15" ht="21.75" customHeight="1" x14ac:dyDescent="0.35">
      <c r="O294" s="3"/>
    </row>
    <row r="295" spans="15:15" ht="21.75" customHeight="1" x14ac:dyDescent="0.35">
      <c r="O295" s="3"/>
    </row>
    <row r="296" spans="15:15" ht="21.75" customHeight="1" x14ac:dyDescent="0.35">
      <c r="O296" s="3"/>
    </row>
    <row r="297" spans="15:15" ht="21.75" customHeight="1" x14ac:dyDescent="0.35">
      <c r="O297" s="3"/>
    </row>
    <row r="298" spans="15:15" ht="21.75" customHeight="1" x14ac:dyDescent="0.35">
      <c r="O298" s="3"/>
    </row>
    <row r="299" spans="15:15" ht="21.75" customHeight="1" x14ac:dyDescent="0.35">
      <c r="O299" s="3"/>
    </row>
    <row r="300" spans="15:15" ht="21.75" customHeight="1" x14ac:dyDescent="0.35">
      <c r="O300" s="3"/>
    </row>
    <row r="301" spans="15:15" ht="21.75" customHeight="1" x14ac:dyDescent="0.35">
      <c r="O301" s="3"/>
    </row>
    <row r="302" spans="15:15" ht="21.75" customHeight="1" x14ac:dyDescent="0.35">
      <c r="O302" s="3"/>
    </row>
    <row r="303" spans="15:15" ht="21.75" customHeight="1" x14ac:dyDescent="0.35">
      <c r="O303" s="3"/>
    </row>
    <row r="304" spans="15:15" ht="21.75" customHeight="1" x14ac:dyDescent="0.35">
      <c r="O304" s="3"/>
    </row>
    <row r="305" spans="15:15" ht="21.75" customHeight="1" x14ac:dyDescent="0.35">
      <c r="O305" s="3"/>
    </row>
    <row r="306" spans="15:15" ht="21.75" customHeight="1" x14ac:dyDescent="0.35">
      <c r="O306" s="3"/>
    </row>
    <row r="307" spans="15:15" ht="21.75" customHeight="1" x14ac:dyDescent="0.35">
      <c r="O307" s="3"/>
    </row>
    <row r="308" spans="15:15" ht="21.75" customHeight="1" x14ac:dyDescent="0.35">
      <c r="O308" s="3"/>
    </row>
    <row r="309" spans="15:15" ht="21.75" customHeight="1" x14ac:dyDescent="0.35">
      <c r="O309" s="3"/>
    </row>
    <row r="310" spans="15:15" ht="21.75" customHeight="1" x14ac:dyDescent="0.35">
      <c r="O310" s="3"/>
    </row>
    <row r="311" spans="15:15" ht="21.75" customHeight="1" x14ac:dyDescent="0.35">
      <c r="O311" s="3"/>
    </row>
    <row r="312" spans="15:15" ht="21.75" customHeight="1" x14ac:dyDescent="0.35">
      <c r="O312" s="3"/>
    </row>
    <row r="313" spans="15:15" ht="21.75" customHeight="1" x14ac:dyDescent="0.35">
      <c r="O313" s="3"/>
    </row>
    <row r="314" spans="15:15" ht="21.75" customHeight="1" x14ac:dyDescent="0.35">
      <c r="O314" s="3"/>
    </row>
    <row r="315" spans="15:15" ht="21.75" customHeight="1" x14ac:dyDescent="0.35">
      <c r="O315" s="3"/>
    </row>
    <row r="316" spans="15:15" ht="21.75" customHeight="1" x14ac:dyDescent="0.35">
      <c r="O316" s="3"/>
    </row>
    <row r="317" spans="15:15" ht="21.75" customHeight="1" x14ac:dyDescent="0.35">
      <c r="O317" s="3"/>
    </row>
    <row r="318" spans="15:15" ht="21.75" customHeight="1" x14ac:dyDescent="0.35">
      <c r="O318" s="3"/>
    </row>
    <row r="319" spans="15:15" ht="21.75" customHeight="1" x14ac:dyDescent="0.35">
      <c r="O319" s="3"/>
    </row>
    <row r="320" spans="15:15" ht="21.75" customHeight="1" x14ac:dyDescent="0.35">
      <c r="O320" s="3"/>
    </row>
    <row r="321" spans="15:15" ht="21.75" customHeight="1" x14ac:dyDescent="0.35">
      <c r="O321" s="3"/>
    </row>
    <row r="322" spans="15:15" ht="21.75" customHeight="1" x14ac:dyDescent="0.35">
      <c r="O322" s="3"/>
    </row>
    <row r="323" spans="15:15" ht="21.75" customHeight="1" x14ac:dyDescent="0.35">
      <c r="O323" s="3"/>
    </row>
    <row r="324" spans="15:15" ht="21.75" customHeight="1" x14ac:dyDescent="0.35">
      <c r="O324" s="3"/>
    </row>
    <row r="325" spans="15:15" ht="21.75" customHeight="1" x14ac:dyDescent="0.35">
      <c r="O325" s="3"/>
    </row>
    <row r="326" spans="15:15" ht="21.75" customHeight="1" x14ac:dyDescent="0.35">
      <c r="O326" s="3"/>
    </row>
    <row r="327" spans="15:15" ht="21.75" customHeight="1" x14ac:dyDescent="0.35">
      <c r="O327" s="3"/>
    </row>
    <row r="328" spans="15:15" ht="21.75" customHeight="1" x14ac:dyDescent="0.35">
      <c r="O328" s="3"/>
    </row>
    <row r="329" spans="15:15" ht="21.75" customHeight="1" x14ac:dyDescent="0.35">
      <c r="O329" s="3"/>
    </row>
    <row r="330" spans="15:15" ht="21.75" customHeight="1" x14ac:dyDescent="0.35">
      <c r="O330" s="3"/>
    </row>
    <row r="331" spans="15:15" ht="21.75" customHeight="1" x14ac:dyDescent="0.35">
      <c r="O331" s="3"/>
    </row>
    <row r="332" spans="15:15" ht="21.75" customHeight="1" x14ac:dyDescent="0.35">
      <c r="O332" s="3"/>
    </row>
    <row r="333" spans="15:15" ht="21.75" customHeight="1" x14ac:dyDescent="0.35">
      <c r="O333" s="3"/>
    </row>
    <row r="334" spans="15:15" ht="21.75" customHeight="1" x14ac:dyDescent="0.35">
      <c r="O334" s="3"/>
    </row>
    <row r="335" spans="15:15" ht="21.75" customHeight="1" x14ac:dyDescent="0.35">
      <c r="O335" s="3"/>
    </row>
    <row r="336" spans="15:15" ht="21.75" customHeight="1" x14ac:dyDescent="0.35">
      <c r="O336" s="3"/>
    </row>
    <row r="337" spans="15:15" ht="21.75" customHeight="1" x14ac:dyDescent="0.35">
      <c r="O337" s="3"/>
    </row>
    <row r="338" spans="15:15" ht="21.75" customHeight="1" x14ac:dyDescent="0.35">
      <c r="O338" s="3"/>
    </row>
    <row r="339" spans="15:15" ht="21.75" customHeight="1" x14ac:dyDescent="0.35">
      <c r="O339" s="3"/>
    </row>
    <row r="340" spans="15:15" ht="21.75" customHeight="1" x14ac:dyDescent="0.35">
      <c r="O340" s="3"/>
    </row>
    <row r="341" spans="15:15" ht="21.75" customHeight="1" x14ac:dyDescent="0.35">
      <c r="O341" s="3"/>
    </row>
    <row r="342" spans="15:15" ht="21.75" customHeight="1" x14ac:dyDescent="0.35">
      <c r="O342" s="3"/>
    </row>
    <row r="343" spans="15:15" ht="21.75" customHeight="1" x14ac:dyDescent="0.35">
      <c r="O343" s="3"/>
    </row>
    <row r="344" spans="15:15" ht="21.75" customHeight="1" x14ac:dyDescent="0.35">
      <c r="O344" s="3"/>
    </row>
    <row r="345" spans="15:15" ht="21.75" customHeight="1" x14ac:dyDescent="0.35">
      <c r="O345" s="3"/>
    </row>
    <row r="346" spans="15:15" ht="21.75" customHeight="1" x14ac:dyDescent="0.35">
      <c r="O346" s="3"/>
    </row>
    <row r="347" spans="15:15" ht="21.75" customHeight="1" x14ac:dyDescent="0.35">
      <c r="O347" s="3"/>
    </row>
    <row r="348" spans="15:15" ht="21.75" customHeight="1" x14ac:dyDescent="0.35">
      <c r="O348" s="3"/>
    </row>
    <row r="349" spans="15:15" ht="21.75" customHeight="1" x14ac:dyDescent="0.35">
      <c r="O349" s="3"/>
    </row>
    <row r="350" spans="15:15" ht="21.75" customHeight="1" x14ac:dyDescent="0.35">
      <c r="O350" s="3"/>
    </row>
    <row r="351" spans="15:15" ht="21.75" customHeight="1" x14ac:dyDescent="0.35">
      <c r="O351" s="3"/>
    </row>
    <row r="352" spans="15:15" ht="21.75" customHeight="1" x14ac:dyDescent="0.35">
      <c r="O352" s="3"/>
    </row>
    <row r="353" spans="15:15" ht="21.75" customHeight="1" x14ac:dyDescent="0.35">
      <c r="O353" s="3"/>
    </row>
    <row r="354" spans="15:15" ht="21.75" customHeight="1" x14ac:dyDescent="0.35">
      <c r="O354" s="3"/>
    </row>
    <row r="355" spans="15:15" ht="21.75" customHeight="1" x14ac:dyDescent="0.35">
      <c r="O355" s="3"/>
    </row>
    <row r="356" spans="15:15" ht="21.75" customHeight="1" x14ac:dyDescent="0.35">
      <c r="O356" s="3"/>
    </row>
    <row r="357" spans="15:15" ht="21.75" customHeight="1" x14ac:dyDescent="0.35">
      <c r="O357" s="3"/>
    </row>
    <row r="358" spans="15:15" ht="21.75" customHeight="1" x14ac:dyDescent="0.35">
      <c r="O358" s="3"/>
    </row>
    <row r="359" spans="15:15" ht="21.75" customHeight="1" x14ac:dyDescent="0.35">
      <c r="O359" s="3"/>
    </row>
    <row r="360" spans="15:15" ht="21.75" customHeight="1" x14ac:dyDescent="0.35">
      <c r="O360" s="3"/>
    </row>
    <row r="361" spans="15:15" ht="21.75" customHeight="1" x14ac:dyDescent="0.35">
      <c r="O361" s="3"/>
    </row>
    <row r="362" spans="15:15" ht="21.75" customHeight="1" x14ac:dyDescent="0.35">
      <c r="O362" s="3"/>
    </row>
    <row r="363" spans="15:15" ht="21.75" customHeight="1" x14ac:dyDescent="0.35">
      <c r="O363" s="3"/>
    </row>
    <row r="364" spans="15:15" ht="21.75" customHeight="1" x14ac:dyDescent="0.35">
      <c r="O364" s="3"/>
    </row>
    <row r="365" spans="15:15" ht="21.75" customHeight="1" x14ac:dyDescent="0.35">
      <c r="O365" s="3"/>
    </row>
    <row r="366" spans="15:15" ht="21.75" customHeight="1" x14ac:dyDescent="0.35">
      <c r="O366" s="3"/>
    </row>
    <row r="367" spans="15:15" ht="21.75" customHeight="1" x14ac:dyDescent="0.35">
      <c r="O367" s="3"/>
    </row>
    <row r="368" spans="15:15" ht="21.75" customHeight="1" x14ac:dyDescent="0.35">
      <c r="O368" s="3"/>
    </row>
    <row r="369" spans="15:15" ht="21.75" customHeight="1" x14ac:dyDescent="0.35">
      <c r="O369" s="3"/>
    </row>
    <row r="370" spans="15:15" ht="21.75" customHeight="1" x14ac:dyDescent="0.35">
      <c r="O370" s="3"/>
    </row>
    <row r="371" spans="15:15" ht="21.75" customHeight="1" x14ac:dyDescent="0.35">
      <c r="O371" s="3"/>
    </row>
    <row r="372" spans="15:15" ht="21.75" customHeight="1" x14ac:dyDescent="0.35">
      <c r="O372" s="3"/>
    </row>
    <row r="373" spans="15:15" ht="21.75" customHeight="1" x14ac:dyDescent="0.35">
      <c r="O373" s="3"/>
    </row>
    <row r="374" spans="15:15" ht="21.75" customHeight="1" x14ac:dyDescent="0.35">
      <c r="O374" s="3"/>
    </row>
    <row r="375" spans="15:15" ht="21.75" customHeight="1" x14ac:dyDescent="0.35">
      <c r="O375" s="3"/>
    </row>
    <row r="376" spans="15:15" ht="21.75" customHeight="1" x14ac:dyDescent="0.35">
      <c r="O376" s="3"/>
    </row>
    <row r="377" spans="15:15" ht="21.75" customHeight="1" x14ac:dyDescent="0.35">
      <c r="O377" s="3"/>
    </row>
    <row r="378" spans="15:15" ht="21.75" customHeight="1" x14ac:dyDescent="0.35">
      <c r="O378" s="3"/>
    </row>
    <row r="379" spans="15:15" ht="21.75" customHeight="1" x14ac:dyDescent="0.35">
      <c r="O379" s="3"/>
    </row>
    <row r="380" spans="15:15" ht="21.75" customHeight="1" x14ac:dyDescent="0.35">
      <c r="O380" s="3"/>
    </row>
    <row r="381" spans="15:15" ht="21.75" customHeight="1" x14ac:dyDescent="0.35">
      <c r="O381" s="3"/>
    </row>
    <row r="382" spans="15:15" ht="21.75" customHeight="1" x14ac:dyDescent="0.35">
      <c r="O382" s="3"/>
    </row>
    <row r="383" spans="15:15" ht="21.75" customHeight="1" x14ac:dyDescent="0.35">
      <c r="O383" s="3"/>
    </row>
    <row r="384" spans="15:15" ht="21.75" customHeight="1" x14ac:dyDescent="0.35">
      <c r="O384" s="3"/>
    </row>
    <row r="385" spans="15:15" ht="21.75" customHeight="1" x14ac:dyDescent="0.35">
      <c r="O385" s="3"/>
    </row>
    <row r="386" spans="15:15" ht="21.75" customHeight="1" x14ac:dyDescent="0.35">
      <c r="O386" s="3"/>
    </row>
    <row r="387" spans="15:15" ht="21.75" customHeight="1" x14ac:dyDescent="0.35">
      <c r="O387" s="3"/>
    </row>
    <row r="388" spans="15:15" ht="21.75" customHeight="1" x14ac:dyDescent="0.35">
      <c r="O388" s="3"/>
    </row>
    <row r="389" spans="15:15" ht="21.75" customHeight="1" x14ac:dyDescent="0.35">
      <c r="O389" s="3"/>
    </row>
    <row r="390" spans="15:15" ht="21.75" customHeight="1" x14ac:dyDescent="0.35">
      <c r="O390" s="3"/>
    </row>
    <row r="391" spans="15:15" ht="21.75" customHeight="1" x14ac:dyDescent="0.35">
      <c r="O391" s="3"/>
    </row>
    <row r="392" spans="15:15" ht="21.75" customHeight="1" x14ac:dyDescent="0.35">
      <c r="O392" s="3"/>
    </row>
    <row r="393" spans="15:15" ht="21.75" customHeight="1" x14ac:dyDescent="0.35">
      <c r="O393" s="3"/>
    </row>
    <row r="394" spans="15:15" ht="21.75" customHeight="1" x14ac:dyDescent="0.35">
      <c r="O394" s="3"/>
    </row>
    <row r="395" spans="15:15" ht="21.75" customHeight="1" x14ac:dyDescent="0.35">
      <c r="O395" s="3"/>
    </row>
    <row r="396" spans="15:15" ht="21.75" customHeight="1" x14ac:dyDescent="0.35">
      <c r="O396" s="3"/>
    </row>
    <row r="397" spans="15:15" ht="21.75" customHeight="1" x14ac:dyDescent="0.35">
      <c r="O397" s="3"/>
    </row>
    <row r="398" spans="15:15" ht="21.75" customHeight="1" x14ac:dyDescent="0.35">
      <c r="O398" s="3"/>
    </row>
    <row r="399" spans="15:15" ht="21.75" customHeight="1" x14ac:dyDescent="0.35">
      <c r="O399" s="3"/>
    </row>
    <row r="400" spans="15:15" ht="21.75" customHeight="1" x14ac:dyDescent="0.35">
      <c r="O400" s="3"/>
    </row>
    <row r="401" spans="15:15" ht="21.75" customHeight="1" x14ac:dyDescent="0.35">
      <c r="O401" s="3"/>
    </row>
    <row r="402" spans="15:15" ht="21.75" customHeight="1" x14ac:dyDescent="0.35">
      <c r="O402" s="3"/>
    </row>
    <row r="403" spans="15:15" ht="21.75" customHeight="1" x14ac:dyDescent="0.35">
      <c r="O403" s="3"/>
    </row>
    <row r="404" spans="15:15" ht="21.75" customHeight="1" x14ac:dyDescent="0.35">
      <c r="O404" s="3"/>
    </row>
    <row r="405" spans="15:15" ht="21.75" customHeight="1" x14ac:dyDescent="0.35">
      <c r="O405" s="3"/>
    </row>
    <row r="406" spans="15:15" ht="21.75" customHeight="1" x14ac:dyDescent="0.35">
      <c r="O406" s="3"/>
    </row>
    <row r="407" spans="15:15" ht="21.75" customHeight="1" x14ac:dyDescent="0.35">
      <c r="O407" s="3"/>
    </row>
    <row r="408" spans="15:15" ht="21.75" customHeight="1" x14ac:dyDescent="0.35">
      <c r="O408" s="3"/>
    </row>
    <row r="409" spans="15:15" ht="21.75" customHeight="1" x14ac:dyDescent="0.35">
      <c r="O409" s="3"/>
    </row>
    <row r="410" spans="15:15" ht="21.75" customHeight="1" x14ac:dyDescent="0.35">
      <c r="O410" s="3"/>
    </row>
    <row r="411" spans="15:15" ht="21.75" customHeight="1" x14ac:dyDescent="0.35">
      <c r="O411" s="3"/>
    </row>
    <row r="412" spans="15:15" ht="21.75" customHeight="1" x14ac:dyDescent="0.35">
      <c r="O412" s="3"/>
    </row>
    <row r="413" spans="15:15" ht="21.75" customHeight="1" x14ac:dyDescent="0.35">
      <c r="O413" s="3"/>
    </row>
    <row r="414" spans="15:15" ht="21.75" customHeight="1" x14ac:dyDescent="0.35">
      <c r="O414" s="3"/>
    </row>
    <row r="415" spans="15:15" ht="21.75" customHeight="1" x14ac:dyDescent="0.35">
      <c r="O415" s="3"/>
    </row>
    <row r="416" spans="15:15" ht="21.75" customHeight="1" x14ac:dyDescent="0.35">
      <c r="O416" s="3"/>
    </row>
    <row r="417" spans="15:15" ht="21.75" customHeight="1" x14ac:dyDescent="0.35">
      <c r="O417" s="3"/>
    </row>
    <row r="418" spans="15:15" ht="21.75" customHeight="1" x14ac:dyDescent="0.35">
      <c r="O418" s="3"/>
    </row>
    <row r="419" spans="15:15" ht="21.75" customHeight="1" x14ac:dyDescent="0.35">
      <c r="O419" s="3"/>
    </row>
    <row r="420" spans="15:15" ht="21.75" customHeight="1" x14ac:dyDescent="0.35">
      <c r="O420" s="3"/>
    </row>
    <row r="421" spans="15:15" ht="21.75" customHeight="1" x14ac:dyDescent="0.35">
      <c r="O421" s="3"/>
    </row>
    <row r="422" spans="15:15" ht="21.75" customHeight="1" x14ac:dyDescent="0.35">
      <c r="O422" s="3"/>
    </row>
    <row r="423" spans="15:15" ht="21.75" customHeight="1" x14ac:dyDescent="0.35">
      <c r="O423" s="3"/>
    </row>
    <row r="424" spans="15:15" ht="21.75" customHeight="1" x14ac:dyDescent="0.35">
      <c r="O424" s="3"/>
    </row>
    <row r="425" spans="15:15" ht="21.75" customHeight="1" x14ac:dyDescent="0.35">
      <c r="O425" s="3"/>
    </row>
    <row r="426" spans="15:15" ht="21.75" customHeight="1" x14ac:dyDescent="0.35">
      <c r="O426" s="3"/>
    </row>
    <row r="427" spans="15:15" ht="21.75" customHeight="1" x14ac:dyDescent="0.35">
      <c r="O427" s="3"/>
    </row>
    <row r="428" spans="15:15" ht="21.75" customHeight="1" x14ac:dyDescent="0.35">
      <c r="O428" s="3"/>
    </row>
    <row r="429" spans="15:15" ht="21.75" customHeight="1" x14ac:dyDescent="0.35">
      <c r="O429" s="3"/>
    </row>
    <row r="430" spans="15:15" ht="21.75" customHeight="1" x14ac:dyDescent="0.35">
      <c r="O430" s="3"/>
    </row>
    <row r="431" spans="15:15" ht="21.75" customHeight="1" x14ac:dyDescent="0.35">
      <c r="O431" s="3"/>
    </row>
    <row r="432" spans="15:15" ht="21.75" customHeight="1" x14ac:dyDescent="0.35">
      <c r="O432" s="3"/>
    </row>
    <row r="433" spans="15:15" ht="21.75" customHeight="1" x14ac:dyDescent="0.35">
      <c r="O433" s="3"/>
    </row>
    <row r="434" spans="15:15" ht="21.75" customHeight="1" x14ac:dyDescent="0.35">
      <c r="O434" s="3"/>
    </row>
    <row r="435" spans="15:15" ht="21.75" customHeight="1" x14ac:dyDescent="0.35">
      <c r="O435" s="3"/>
    </row>
    <row r="436" spans="15:15" ht="21.75" customHeight="1" x14ac:dyDescent="0.35">
      <c r="O436" s="3"/>
    </row>
    <row r="437" spans="15:15" ht="21.75" customHeight="1" x14ac:dyDescent="0.35">
      <c r="O437" s="3"/>
    </row>
    <row r="438" spans="15:15" ht="21.75" customHeight="1" x14ac:dyDescent="0.35">
      <c r="O438" s="3"/>
    </row>
    <row r="439" spans="15:15" ht="21.75" customHeight="1" x14ac:dyDescent="0.35">
      <c r="O439" s="3"/>
    </row>
    <row r="440" spans="15:15" ht="21.75" customHeight="1" x14ac:dyDescent="0.35">
      <c r="O440" s="3"/>
    </row>
    <row r="441" spans="15:15" ht="21.75" customHeight="1" x14ac:dyDescent="0.35">
      <c r="O441" s="3"/>
    </row>
    <row r="442" spans="15:15" ht="21.75" customHeight="1" x14ac:dyDescent="0.35">
      <c r="O442" s="3"/>
    </row>
    <row r="443" spans="15:15" ht="21.75" customHeight="1" x14ac:dyDescent="0.35">
      <c r="O443" s="3"/>
    </row>
    <row r="444" spans="15:15" ht="21.75" customHeight="1" x14ac:dyDescent="0.35">
      <c r="O444" s="3"/>
    </row>
    <row r="445" spans="15:15" ht="21.75" customHeight="1" x14ac:dyDescent="0.35">
      <c r="O445" s="3"/>
    </row>
    <row r="446" spans="15:15" ht="21.75" customHeight="1" x14ac:dyDescent="0.35">
      <c r="O446" s="3"/>
    </row>
    <row r="447" spans="15:15" ht="21.75" customHeight="1" x14ac:dyDescent="0.35">
      <c r="O447" s="3"/>
    </row>
    <row r="448" spans="15:15" ht="21.75" customHeight="1" x14ac:dyDescent="0.35">
      <c r="O448" s="3"/>
    </row>
    <row r="449" spans="15:15" ht="21.75" customHeight="1" x14ac:dyDescent="0.35">
      <c r="O449" s="3"/>
    </row>
    <row r="450" spans="15:15" ht="21.75" customHeight="1" x14ac:dyDescent="0.35">
      <c r="O450" s="3"/>
    </row>
    <row r="451" spans="15:15" ht="21.75" customHeight="1" x14ac:dyDescent="0.35">
      <c r="O451" s="3"/>
    </row>
    <row r="452" spans="15:15" ht="21.75" customHeight="1" x14ac:dyDescent="0.35">
      <c r="O452" s="3"/>
    </row>
    <row r="453" spans="15:15" ht="21.75" customHeight="1" x14ac:dyDescent="0.35">
      <c r="O453" s="3"/>
    </row>
    <row r="454" spans="15:15" ht="21.75" customHeight="1" x14ac:dyDescent="0.35">
      <c r="O454" s="3"/>
    </row>
    <row r="455" spans="15:15" ht="21.75" customHeight="1" x14ac:dyDescent="0.35">
      <c r="O455" s="3"/>
    </row>
    <row r="456" spans="15:15" ht="21.75" customHeight="1" x14ac:dyDescent="0.35">
      <c r="O456" s="3"/>
    </row>
    <row r="457" spans="15:15" ht="21.75" customHeight="1" x14ac:dyDescent="0.35">
      <c r="O457" s="3"/>
    </row>
    <row r="458" spans="15:15" ht="21.75" customHeight="1" x14ac:dyDescent="0.35">
      <c r="O458" s="3"/>
    </row>
    <row r="459" spans="15:15" ht="21.75" customHeight="1" x14ac:dyDescent="0.35">
      <c r="O459" s="3"/>
    </row>
    <row r="460" spans="15:15" ht="21.75" customHeight="1" x14ac:dyDescent="0.35">
      <c r="O460" s="3"/>
    </row>
    <row r="461" spans="15:15" ht="21.75" customHeight="1" x14ac:dyDescent="0.35">
      <c r="O461" s="3"/>
    </row>
    <row r="462" spans="15:15" ht="21.75" customHeight="1" x14ac:dyDescent="0.35">
      <c r="O462" s="3"/>
    </row>
    <row r="463" spans="15:15" ht="21.75" customHeight="1" x14ac:dyDescent="0.35">
      <c r="O463" s="3"/>
    </row>
    <row r="464" spans="15:15" ht="21.75" customHeight="1" x14ac:dyDescent="0.35">
      <c r="O464" s="3"/>
    </row>
    <row r="465" spans="15:15" ht="21.75" customHeight="1" x14ac:dyDescent="0.35">
      <c r="O465" s="3"/>
    </row>
    <row r="466" spans="15:15" ht="21.75" customHeight="1" x14ac:dyDescent="0.35">
      <c r="O466" s="3"/>
    </row>
    <row r="467" spans="15:15" ht="21.75" customHeight="1" x14ac:dyDescent="0.35">
      <c r="O467" s="3"/>
    </row>
    <row r="468" spans="15:15" ht="21.75" customHeight="1" x14ac:dyDescent="0.35">
      <c r="O468" s="3"/>
    </row>
    <row r="469" spans="15:15" ht="21.75" customHeight="1" x14ac:dyDescent="0.35">
      <c r="O469" s="3"/>
    </row>
    <row r="470" spans="15:15" ht="21.75" customHeight="1" x14ac:dyDescent="0.35">
      <c r="O470" s="3"/>
    </row>
    <row r="471" spans="15:15" ht="21.75" customHeight="1" x14ac:dyDescent="0.35">
      <c r="O471" s="3"/>
    </row>
    <row r="472" spans="15:15" ht="21.75" customHeight="1" x14ac:dyDescent="0.35">
      <c r="O472" s="3"/>
    </row>
    <row r="473" spans="15:15" ht="21.75" customHeight="1" x14ac:dyDescent="0.35">
      <c r="O473" s="3"/>
    </row>
    <row r="474" spans="15:15" ht="21.75" customHeight="1" x14ac:dyDescent="0.35">
      <c r="O474" s="3"/>
    </row>
    <row r="475" spans="15:15" ht="21.75" customHeight="1" x14ac:dyDescent="0.35">
      <c r="O475" s="3"/>
    </row>
    <row r="476" spans="15:15" ht="21.75" customHeight="1" x14ac:dyDescent="0.35">
      <c r="O476" s="3"/>
    </row>
    <row r="477" spans="15:15" ht="21.75" customHeight="1" x14ac:dyDescent="0.35">
      <c r="O477" s="3"/>
    </row>
    <row r="478" spans="15:15" ht="21.75" customHeight="1" x14ac:dyDescent="0.35">
      <c r="O478" s="3"/>
    </row>
    <row r="479" spans="15:15" ht="21.75" customHeight="1" x14ac:dyDescent="0.35">
      <c r="O479" s="3"/>
    </row>
    <row r="480" spans="15:15" ht="21.75" customHeight="1" x14ac:dyDescent="0.35">
      <c r="O480" s="3"/>
    </row>
    <row r="481" spans="15:15" ht="21.75" customHeight="1" x14ac:dyDescent="0.35">
      <c r="O481" s="3"/>
    </row>
    <row r="482" spans="15:15" ht="21.75" customHeight="1" x14ac:dyDescent="0.35">
      <c r="O482" s="3"/>
    </row>
    <row r="483" spans="15:15" ht="21.75" customHeight="1" x14ac:dyDescent="0.35">
      <c r="O483" s="3"/>
    </row>
    <row r="484" spans="15:15" ht="21.75" customHeight="1" x14ac:dyDescent="0.35">
      <c r="O484" s="3"/>
    </row>
    <row r="485" spans="15:15" ht="21.75" customHeight="1" x14ac:dyDescent="0.35">
      <c r="O485" s="3"/>
    </row>
    <row r="486" spans="15:15" ht="21.75" customHeight="1" x14ac:dyDescent="0.35">
      <c r="O486" s="3"/>
    </row>
    <row r="487" spans="15:15" ht="21.75" customHeight="1" x14ac:dyDescent="0.35">
      <c r="O487" s="3"/>
    </row>
    <row r="488" spans="15:15" ht="21.75" customHeight="1" x14ac:dyDescent="0.35">
      <c r="O488" s="3"/>
    </row>
    <row r="489" spans="15:15" ht="21.75" customHeight="1" x14ac:dyDescent="0.35">
      <c r="O489" s="3"/>
    </row>
    <row r="490" spans="15:15" ht="21.75" customHeight="1" x14ac:dyDescent="0.35">
      <c r="O490" s="3"/>
    </row>
    <row r="491" spans="15:15" ht="21.75" customHeight="1" x14ac:dyDescent="0.35">
      <c r="O491" s="3"/>
    </row>
    <row r="492" spans="15:15" ht="21.75" customHeight="1" x14ac:dyDescent="0.35">
      <c r="O492" s="3"/>
    </row>
    <row r="493" spans="15:15" ht="21.75" customHeight="1" x14ac:dyDescent="0.35">
      <c r="O493" s="3"/>
    </row>
    <row r="494" spans="15:15" ht="21.75" customHeight="1" x14ac:dyDescent="0.35">
      <c r="O494" s="3"/>
    </row>
    <row r="495" spans="15:15" ht="21.75" customHeight="1" x14ac:dyDescent="0.35">
      <c r="O495" s="3"/>
    </row>
    <row r="496" spans="15:15" ht="21.75" customHeight="1" x14ac:dyDescent="0.35">
      <c r="O496" s="3"/>
    </row>
    <row r="497" spans="15:15" ht="21.75" customHeight="1" x14ac:dyDescent="0.35">
      <c r="O497" s="3"/>
    </row>
    <row r="498" spans="15:15" ht="21.75" customHeight="1" x14ac:dyDescent="0.35">
      <c r="O498" s="3"/>
    </row>
    <row r="499" spans="15:15" ht="21.75" customHeight="1" x14ac:dyDescent="0.35">
      <c r="O499" s="3"/>
    </row>
    <row r="500" spans="15:15" ht="21.75" customHeight="1" x14ac:dyDescent="0.35">
      <c r="O500" s="3"/>
    </row>
    <row r="501" spans="15:15" ht="21.75" customHeight="1" x14ac:dyDescent="0.35">
      <c r="O501" s="3"/>
    </row>
    <row r="502" spans="15:15" ht="21.75" customHeight="1" x14ac:dyDescent="0.35">
      <c r="O502" s="3"/>
    </row>
    <row r="503" spans="15:15" ht="21.75" customHeight="1" x14ac:dyDescent="0.35">
      <c r="O503" s="3"/>
    </row>
    <row r="504" spans="15:15" ht="21.75" customHeight="1" x14ac:dyDescent="0.35">
      <c r="O504" s="3"/>
    </row>
    <row r="505" spans="15:15" ht="21.75" customHeight="1" x14ac:dyDescent="0.35">
      <c r="O505" s="3"/>
    </row>
    <row r="506" spans="15:15" ht="21.75" customHeight="1" x14ac:dyDescent="0.35">
      <c r="O506" s="3"/>
    </row>
    <row r="507" spans="15:15" ht="21.75" customHeight="1" x14ac:dyDescent="0.35">
      <c r="O507" s="3"/>
    </row>
    <row r="508" spans="15:15" ht="21.75" customHeight="1" x14ac:dyDescent="0.35">
      <c r="O508" s="3"/>
    </row>
    <row r="509" spans="15:15" ht="21.75" customHeight="1" x14ac:dyDescent="0.35">
      <c r="O509" s="3"/>
    </row>
    <row r="510" spans="15:15" ht="21.75" customHeight="1" x14ac:dyDescent="0.35">
      <c r="O510" s="3"/>
    </row>
    <row r="511" spans="15:15" ht="21.75" customHeight="1" x14ac:dyDescent="0.35">
      <c r="O511" s="3"/>
    </row>
    <row r="512" spans="15:15" ht="21.75" customHeight="1" x14ac:dyDescent="0.35">
      <c r="O512" s="3"/>
    </row>
    <row r="513" spans="15:15" ht="21.75" customHeight="1" x14ac:dyDescent="0.35">
      <c r="O513" s="3"/>
    </row>
    <row r="514" spans="15:15" ht="21.75" customHeight="1" x14ac:dyDescent="0.35">
      <c r="O514" s="3"/>
    </row>
    <row r="515" spans="15:15" ht="21.75" customHeight="1" x14ac:dyDescent="0.35">
      <c r="O515" s="3"/>
    </row>
    <row r="516" spans="15:15" ht="21.75" customHeight="1" x14ac:dyDescent="0.35">
      <c r="O516" s="3"/>
    </row>
    <row r="517" spans="15:15" ht="21.75" customHeight="1" x14ac:dyDescent="0.35">
      <c r="O517" s="3"/>
    </row>
    <row r="518" spans="15:15" ht="21.75" customHeight="1" x14ac:dyDescent="0.35">
      <c r="O518" s="3"/>
    </row>
    <row r="519" spans="15:15" ht="21.75" customHeight="1" x14ac:dyDescent="0.35">
      <c r="O519" s="3"/>
    </row>
    <row r="520" spans="15:15" ht="21.75" customHeight="1" x14ac:dyDescent="0.35">
      <c r="O520" s="3"/>
    </row>
    <row r="521" spans="15:15" ht="21.75" customHeight="1" x14ac:dyDescent="0.35">
      <c r="O521" s="3"/>
    </row>
    <row r="522" spans="15:15" ht="21.75" customHeight="1" x14ac:dyDescent="0.35">
      <c r="O522" s="3"/>
    </row>
    <row r="523" spans="15:15" ht="21.75" customHeight="1" x14ac:dyDescent="0.35">
      <c r="O523" s="3"/>
    </row>
    <row r="524" spans="15:15" ht="21.75" customHeight="1" x14ac:dyDescent="0.35">
      <c r="O524" s="3"/>
    </row>
    <row r="525" spans="15:15" ht="21.75" customHeight="1" x14ac:dyDescent="0.35">
      <c r="O525" s="3"/>
    </row>
    <row r="526" spans="15:15" ht="21.75" customHeight="1" x14ac:dyDescent="0.35">
      <c r="O526" s="3"/>
    </row>
    <row r="527" spans="15:15" ht="21.75" customHeight="1" x14ac:dyDescent="0.35">
      <c r="O527" s="3"/>
    </row>
    <row r="528" spans="15:15" ht="21.75" customHeight="1" x14ac:dyDescent="0.35">
      <c r="O528" s="3"/>
    </row>
    <row r="529" spans="15:15" ht="21.75" customHeight="1" x14ac:dyDescent="0.35">
      <c r="O529" s="3"/>
    </row>
    <row r="530" spans="15:15" ht="21.75" customHeight="1" x14ac:dyDescent="0.35">
      <c r="O530" s="3"/>
    </row>
    <row r="531" spans="15:15" ht="21.75" customHeight="1" x14ac:dyDescent="0.35">
      <c r="O531" s="3"/>
    </row>
    <row r="532" spans="15:15" ht="21.75" customHeight="1" x14ac:dyDescent="0.35">
      <c r="O532" s="3"/>
    </row>
    <row r="533" spans="15:15" ht="21.75" customHeight="1" x14ac:dyDescent="0.35">
      <c r="O533" s="3"/>
    </row>
    <row r="534" spans="15:15" ht="21.75" customHeight="1" x14ac:dyDescent="0.35">
      <c r="O534" s="3"/>
    </row>
    <row r="535" spans="15:15" ht="21.75" customHeight="1" x14ac:dyDescent="0.35">
      <c r="O535" s="3"/>
    </row>
    <row r="536" spans="15:15" ht="21.75" customHeight="1" x14ac:dyDescent="0.35">
      <c r="O536" s="3"/>
    </row>
    <row r="537" spans="15:15" ht="21.75" customHeight="1" x14ac:dyDescent="0.35">
      <c r="O537" s="3"/>
    </row>
    <row r="538" spans="15:15" ht="21.75" customHeight="1" x14ac:dyDescent="0.35">
      <c r="O538" s="3"/>
    </row>
    <row r="539" spans="15:15" ht="21.75" customHeight="1" x14ac:dyDescent="0.35">
      <c r="O539" s="3"/>
    </row>
    <row r="540" spans="15:15" ht="21.75" customHeight="1" x14ac:dyDescent="0.35">
      <c r="O540" s="3"/>
    </row>
    <row r="541" spans="15:15" ht="21.75" customHeight="1" x14ac:dyDescent="0.35">
      <c r="O541" s="3"/>
    </row>
    <row r="542" spans="15:15" ht="21.75" customHeight="1" x14ac:dyDescent="0.35">
      <c r="O542" s="3"/>
    </row>
    <row r="543" spans="15:15" ht="21.75" customHeight="1" x14ac:dyDescent="0.35">
      <c r="O543" s="3"/>
    </row>
    <row r="544" spans="15:15" ht="21.75" customHeight="1" x14ac:dyDescent="0.35">
      <c r="O544" s="3"/>
    </row>
    <row r="545" spans="15:15" ht="21.75" customHeight="1" x14ac:dyDescent="0.35">
      <c r="O545" s="3"/>
    </row>
    <row r="546" spans="15:15" ht="21.75" customHeight="1" x14ac:dyDescent="0.35">
      <c r="O546" s="3"/>
    </row>
    <row r="547" spans="15:15" ht="21.75" customHeight="1" x14ac:dyDescent="0.35">
      <c r="O547" s="3"/>
    </row>
    <row r="548" spans="15:15" ht="21.75" customHeight="1" x14ac:dyDescent="0.35">
      <c r="O548" s="3"/>
    </row>
    <row r="549" spans="15:15" ht="21.75" customHeight="1" x14ac:dyDescent="0.35">
      <c r="O549" s="3"/>
    </row>
    <row r="550" spans="15:15" ht="21.75" customHeight="1" x14ac:dyDescent="0.35">
      <c r="O550" s="3"/>
    </row>
    <row r="551" spans="15:15" ht="21.75" customHeight="1" x14ac:dyDescent="0.35">
      <c r="O551" s="3"/>
    </row>
    <row r="552" spans="15:15" ht="21.75" customHeight="1" x14ac:dyDescent="0.35">
      <c r="O552" s="3"/>
    </row>
    <row r="553" spans="15:15" ht="21.75" customHeight="1" x14ac:dyDescent="0.35">
      <c r="O553" s="3"/>
    </row>
    <row r="554" spans="15:15" ht="21.75" customHeight="1" x14ac:dyDescent="0.35">
      <c r="O554" s="3"/>
    </row>
    <row r="555" spans="15:15" ht="21.75" customHeight="1" x14ac:dyDescent="0.35">
      <c r="O555" s="3"/>
    </row>
    <row r="556" spans="15:15" ht="21.75" customHeight="1" x14ac:dyDescent="0.35">
      <c r="O556" s="3"/>
    </row>
    <row r="557" spans="15:15" ht="21.75" customHeight="1" x14ac:dyDescent="0.35">
      <c r="O557" s="3"/>
    </row>
    <row r="558" spans="15:15" ht="21.75" customHeight="1" x14ac:dyDescent="0.35">
      <c r="O558" s="3"/>
    </row>
    <row r="559" spans="15:15" ht="21.75" customHeight="1" x14ac:dyDescent="0.35">
      <c r="O559" s="3"/>
    </row>
    <row r="560" spans="15:15" ht="21.75" customHeight="1" x14ac:dyDescent="0.35">
      <c r="O560" s="3"/>
    </row>
    <row r="561" spans="15:15" ht="21.75" customHeight="1" x14ac:dyDescent="0.35">
      <c r="O561" s="3"/>
    </row>
    <row r="562" spans="15:15" ht="21.75" customHeight="1" x14ac:dyDescent="0.35">
      <c r="O562" s="3"/>
    </row>
    <row r="563" spans="15:15" ht="21.75" customHeight="1" x14ac:dyDescent="0.35">
      <c r="O563" s="3"/>
    </row>
    <row r="564" spans="15:15" ht="21.75" customHeight="1" x14ac:dyDescent="0.35">
      <c r="O564" s="3"/>
    </row>
    <row r="565" spans="15:15" ht="21.75" customHeight="1" x14ac:dyDescent="0.35">
      <c r="O565" s="3"/>
    </row>
    <row r="566" spans="15:15" ht="21.75" customHeight="1" x14ac:dyDescent="0.35">
      <c r="O566" s="3"/>
    </row>
    <row r="567" spans="15:15" ht="21.75" customHeight="1" x14ac:dyDescent="0.35">
      <c r="O567" s="3"/>
    </row>
    <row r="568" spans="15:15" ht="21.75" customHeight="1" x14ac:dyDescent="0.35">
      <c r="O568" s="3"/>
    </row>
    <row r="569" spans="15:15" ht="21.75" customHeight="1" x14ac:dyDescent="0.35">
      <c r="O569" s="3"/>
    </row>
    <row r="570" spans="15:15" ht="21.75" customHeight="1" x14ac:dyDescent="0.35">
      <c r="O570" s="3"/>
    </row>
    <row r="571" spans="15:15" ht="21.75" customHeight="1" x14ac:dyDescent="0.35">
      <c r="O571" s="3"/>
    </row>
    <row r="572" spans="15:15" ht="21.75" customHeight="1" x14ac:dyDescent="0.35">
      <c r="O572" s="3"/>
    </row>
    <row r="573" spans="15:15" ht="21.75" customHeight="1" x14ac:dyDescent="0.35">
      <c r="O573" s="3"/>
    </row>
    <row r="574" spans="15:15" ht="21.75" customHeight="1" x14ac:dyDescent="0.35">
      <c r="O574" s="3"/>
    </row>
    <row r="575" spans="15:15" ht="21.75" customHeight="1" x14ac:dyDescent="0.35">
      <c r="O575" s="3"/>
    </row>
    <row r="576" spans="15:15" ht="21.75" customHeight="1" x14ac:dyDescent="0.35">
      <c r="O576" s="3"/>
    </row>
    <row r="577" spans="15:15" ht="21.75" customHeight="1" x14ac:dyDescent="0.35">
      <c r="O577" s="3"/>
    </row>
    <row r="578" spans="15:15" ht="21.75" customHeight="1" x14ac:dyDescent="0.35">
      <c r="O578" s="3"/>
    </row>
    <row r="579" spans="15:15" ht="21.75" customHeight="1" x14ac:dyDescent="0.35">
      <c r="O579" s="3"/>
    </row>
    <row r="580" spans="15:15" ht="21.75" customHeight="1" x14ac:dyDescent="0.35">
      <c r="O580" s="3"/>
    </row>
    <row r="581" spans="15:15" ht="21.75" customHeight="1" x14ac:dyDescent="0.35">
      <c r="O581" s="3"/>
    </row>
    <row r="582" spans="15:15" ht="21.75" customHeight="1" x14ac:dyDescent="0.35">
      <c r="O582" s="3"/>
    </row>
    <row r="583" spans="15:15" ht="21.75" customHeight="1" x14ac:dyDescent="0.35">
      <c r="O583" s="3"/>
    </row>
    <row r="584" spans="15:15" ht="21.75" customHeight="1" x14ac:dyDescent="0.35">
      <c r="O584" s="3"/>
    </row>
    <row r="585" spans="15:15" ht="21.75" customHeight="1" x14ac:dyDescent="0.35">
      <c r="O585" s="3"/>
    </row>
    <row r="586" spans="15:15" ht="21.75" customHeight="1" x14ac:dyDescent="0.35">
      <c r="O586" s="3"/>
    </row>
    <row r="587" spans="15:15" ht="21.75" customHeight="1" x14ac:dyDescent="0.35">
      <c r="O587" s="3"/>
    </row>
    <row r="588" spans="15:15" ht="21.75" customHeight="1" x14ac:dyDescent="0.35">
      <c r="O588" s="3"/>
    </row>
    <row r="589" spans="15:15" ht="21.75" customHeight="1" x14ac:dyDescent="0.35">
      <c r="O589" s="3"/>
    </row>
    <row r="590" spans="15:15" ht="21.75" customHeight="1" x14ac:dyDescent="0.35">
      <c r="O590" s="3"/>
    </row>
    <row r="591" spans="15:15" ht="21.75" customHeight="1" x14ac:dyDescent="0.35">
      <c r="O591" s="3"/>
    </row>
    <row r="592" spans="15:15" ht="21.75" customHeight="1" x14ac:dyDescent="0.35">
      <c r="O592" s="3"/>
    </row>
    <row r="593" spans="15:15" ht="21.75" customHeight="1" x14ac:dyDescent="0.35">
      <c r="O593" s="3"/>
    </row>
    <row r="594" spans="15:15" ht="21.75" customHeight="1" x14ac:dyDescent="0.35">
      <c r="O594" s="3"/>
    </row>
    <row r="595" spans="15:15" ht="21.75" customHeight="1" x14ac:dyDescent="0.35">
      <c r="O595" s="3"/>
    </row>
    <row r="596" spans="15:15" ht="21.75" customHeight="1" x14ac:dyDescent="0.35">
      <c r="O596" s="3"/>
    </row>
    <row r="597" spans="15:15" ht="21.75" customHeight="1" x14ac:dyDescent="0.35">
      <c r="O597" s="3"/>
    </row>
    <row r="598" spans="15:15" ht="21.75" customHeight="1" x14ac:dyDescent="0.35">
      <c r="O598" s="3"/>
    </row>
    <row r="599" spans="15:15" ht="21.75" customHeight="1" x14ac:dyDescent="0.35">
      <c r="O599" s="3"/>
    </row>
    <row r="600" spans="15:15" ht="21.75" customHeight="1" x14ac:dyDescent="0.35">
      <c r="O600" s="3"/>
    </row>
    <row r="601" spans="15:15" ht="21.75" customHeight="1" x14ac:dyDescent="0.35">
      <c r="O601" s="3"/>
    </row>
    <row r="602" spans="15:15" ht="21.75" customHeight="1" x14ac:dyDescent="0.35">
      <c r="O602" s="3"/>
    </row>
    <row r="603" spans="15:15" ht="21.75" customHeight="1" x14ac:dyDescent="0.35">
      <c r="O603" s="3"/>
    </row>
    <row r="604" spans="15:15" ht="21.75" customHeight="1" x14ac:dyDescent="0.35">
      <c r="O604" s="3"/>
    </row>
    <row r="605" spans="15:15" ht="21.75" customHeight="1" x14ac:dyDescent="0.35">
      <c r="O605" s="3"/>
    </row>
    <row r="606" spans="15:15" ht="21.75" customHeight="1" x14ac:dyDescent="0.35">
      <c r="O606" s="3"/>
    </row>
    <row r="607" spans="15:15" ht="21.75" customHeight="1" x14ac:dyDescent="0.35">
      <c r="O607" s="3"/>
    </row>
    <row r="608" spans="15:15" ht="21.75" customHeight="1" x14ac:dyDescent="0.35">
      <c r="O608" s="3"/>
    </row>
    <row r="609" spans="15:15" ht="21.75" customHeight="1" x14ac:dyDescent="0.35">
      <c r="O609" s="3"/>
    </row>
    <row r="610" spans="15:15" ht="21.75" customHeight="1" x14ac:dyDescent="0.35">
      <c r="O610" s="3"/>
    </row>
    <row r="611" spans="15:15" ht="21.75" customHeight="1" x14ac:dyDescent="0.35">
      <c r="O611" s="3"/>
    </row>
    <row r="612" spans="15:15" ht="21.75" customHeight="1" x14ac:dyDescent="0.35">
      <c r="O612" s="3"/>
    </row>
    <row r="613" spans="15:15" ht="21.75" customHeight="1" x14ac:dyDescent="0.35">
      <c r="O613" s="3"/>
    </row>
    <row r="614" spans="15:15" ht="21.75" customHeight="1" x14ac:dyDescent="0.35">
      <c r="O614" s="3"/>
    </row>
    <row r="615" spans="15:15" ht="21.75" customHeight="1" x14ac:dyDescent="0.35">
      <c r="O615" s="3"/>
    </row>
    <row r="616" spans="15:15" ht="21.75" customHeight="1" x14ac:dyDescent="0.35">
      <c r="O616" s="3"/>
    </row>
    <row r="617" spans="15:15" ht="21.75" customHeight="1" x14ac:dyDescent="0.35">
      <c r="O617" s="3"/>
    </row>
    <row r="618" spans="15:15" ht="21.75" customHeight="1" x14ac:dyDescent="0.35">
      <c r="O618" s="3"/>
    </row>
    <row r="619" spans="15:15" ht="21.75" customHeight="1" x14ac:dyDescent="0.35">
      <c r="O619" s="3"/>
    </row>
    <row r="620" spans="15:15" ht="21.75" customHeight="1" x14ac:dyDescent="0.35">
      <c r="O620" s="3"/>
    </row>
    <row r="621" spans="15:15" ht="21.75" customHeight="1" x14ac:dyDescent="0.35">
      <c r="O621" s="3"/>
    </row>
    <row r="622" spans="15:15" ht="21.75" customHeight="1" x14ac:dyDescent="0.35">
      <c r="O622" s="3"/>
    </row>
    <row r="623" spans="15:15" ht="21.75" customHeight="1" x14ac:dyDescent="0.35">
      <c r="O623" s="3"/>
    </row>
    <row r="624" spans="15:15" ht="21.75" customHeight="1" x14ac:dyDescent="0.35">
      <c r="O624" s="3"/>
    </row>
    <row r="625" spans="15:15" ht="21.75" customHeight="1" x14ac:dyDescent="0.35">
      <c r="O625" s="3"/>
    </row>
    <row r="626" spans="15:15" ht="21.75" customHeight="1" x14ac:dyDescent="0.35">
      <c r="O626" s="3"/>
    </row>
    <row r="627" spans="15:15" ht="21.75" customHeight="1" x14ac:dyDescent="0.35">
      <c r="O627" s="3"/>
    </row>
    <row r="628" spans="15:15" ht="21.75" customHeight="1" x14ac:dyDescent="0.35">
      <c r="O628" s="3"/>
    </row>
    <row r="629" spans="15:15" ht="21.75" customHeight="1" x14ac:dyDescent="0.35">
      <c r="O629" s="3"/>
    </row>
    <row r="630" spans="15:15" ht="21.75" customHeight="1" x14ac:dyDescent="0.35">
      <c r="O630" s="3"/>
    </row>
    <row r="631" spans="15:15" ht="21.75" customHeight="1" x14ac:dyDescent="0.35">
      <c r="O631" s="3"/>
    </row>
    <row r="632" spans="15:15" ht="21.75" customHeight="1" x14ac:dyDescent="0.35">
      <c r="O632" s="3"/>
    </row>
    <row r="633" spans="15:15" ht="21.75" customHeight="1" x14ac:dyDescent="0.35">
      <c r="O633" s="3"/>
    </row>
    <row r="634" spans="15:15" ht="21.75" customHeight="1" x14ac:dyDescent="0.35">
      <c r="O634" s="3"/>
    </row>
    <row r="635" spans="15:15" ht="21.75" customHeight="1" x14ac:dyDescent="0.35">
      <c r="O635" s="3"/>
    </row>
    <row r="636" spans="15:15" ht="21.75" customHeight="1" x14ac:dyDescent="0.35">
      <c r="O636" s="3"/>
    </row>
    <row r="637" spans="15:15" ht="21.75" customHeight="1" x14ac:dyDescent="0.35">
      <c r="O637" s="3"/>
    </row>
    <row r="638" spans="15:15" ht="21.75" customHeight="1" x14ac:dyDescent="0.35">
      <c r="O638" s="3"/>
    </row>
    <row r="639" spans="15:15" ht="21.75" customHeight="1" x14ac:dyDescent="0.35">
      <c r="O639" s="3"/>
    </row>
    <row r="640" spans="15:15" ht="21.75" customHeight="1" x14ac:dyDescent="0.35">
      <c r="O640" s="3"/>
    </row>
    <row r="641" spans="15:15" ht="21.75" customHeight="1" x14ac:dyDescent="0.35">
      <c r="O641" s="3"/>
    </row>
    <row r="642" spans="15:15" ht="21.75" customHeight="1" x14ac:dyDescent="0.35">
      <c r="O642" s="3"/>
    </row>
    <row r="643" spans="15:15" ht="21.75" customHeight="1" x14ac:dyDescent="0.35">
      <c r="O643" s="3"/>
    </row>
    <row r="644" spans="15:15" ht="21.75" customHeight="1" x14ac:dyDescent="0.35">
      <c r="O644" s="3"/>
    </row>
    <row r="645" spans="15:15" ht="21.75" customHeight="1" x14ac:dyDescent="0.35">
      <c r="O645" s="3"/>
    </row>
    <row r="646" spans="15:15" ht="21.75" customHeight="1" x14ac:dyDescent="0.35">
      <c r="O646" s="3"/>
    </row>
    <row r="647" spans="15:15" ht="21.75" customHeight="1" x14ac:dyDescent="0.35">
      <c r="O647" s="3"/>
    </row>
    <row r="648" spans="15:15" ht="21.75" customHeight="1" x14ac:dyDescent="0.35">
      <c r="O648" s="3"/>
    </row>
    <row r="649" spans="15:15" ht="21.75" customHeight="1" x14ac:dyDescent="0.35">
      <c r="O649" s="3"/>
    </row>
    <row r="650" spans="15:15" ht="21.75" customHeight="1" x14ac:dyDescent="0.35">
      <c r="O650" s="3"/>
    </row>
    <row r="651" spans="15:15" ht="21.75" customHeight="1" x14ac:dyDescent="0.35">
      <c r="O651" s="3"/>
    </row>
    <row r="652" spans="15:15" ht="21.75" customHeight="1" x14ac:dyDescent="0.35">
      <c r="O652" s="3"/>
    </row>
    <row r="653" spans="15:15" ht="21.75" customHeight="1" x14ac:dyDescent="0.35">
      <c r="O653" s="3"/>
    </row>
    <row r="654" spans="15:15" ht="21.75" customHeight="1" x14ac:dyDescent="0.35">
      <c r="O654" s="3"/>
    </row>
    <row r="655" spans="15:15" ht="21.75" customHeight="1" x14ac:dyDescent="0.35">
      <c r="O655" s="3"/>
    </row>
    <row r="656" spans="15:15" ht="21.75" customHeight="1" x14ac:dyDescent="0.35">
      <c r="O656" s="3"/>
    </row>
    <row r="657" spans="15:15" ht="21.75" customHeight="1" x14ac:dyDescent="0.35">
      <c r="O657" s="3"/>
    </row>
    <row r="658" spans="15:15" ht="21.75" customHeight="1" x14ac:dyDescent="0.35">
      <c r="O658" s="3"/>
    </row>
    <row r="659" spans="15:15" ht="21.75" customHeight="1" x14ac:dyDescent="0.35">
      <c r="O659" s="3"/>
    </row>
    <row r="660" spans="15:15" ht="21.75" customHeight="1" x14ac:dyDescent="0.35">
      <c r="O660" s="3"/>
    </row>
    <row r="661" spans="15:15" ht="21.75" customHeight="1" x14ac:dyDescent="0.35">
      <c r="O661" s="3"/>
    </row>
    <row r="662" spans="15:15" ht="21.75" customHeight="1" x14ac:dyDescent="0.35">
      <c r="O662" s="3"/>
    </row>
    <row r="663" spans="15:15" ht="21.75" customHeight="1" x14ac:dyDescent="0.35">
      <c r="O663" s="3"/>
    </row>
    <row r="664" spans="15:15" ht="21.75" customHeight="1" x14ac:dyDescent="0.35">
      <c r="O664" s="3"/>
    </row>
    <row r="665" spans="15:15" ht="21.75" customHeight="1" x14ac:dyDescent="0.35">
      <c r="O665" s="3"/>
    </row>
    <row r="666" spans="15:15" ht="21.75" customHeight="1" x14ac:dyDescent="0.35">
      <c r="O666" s="3"/>
    </row>
    <row r="667" spans="15:15" ht="21.75" customHeight="1" x14ac:dyDescent="0.35">
      <c r="O667" s="3"/>
    </row>
    <row r="668" spans="15:15" ht="21.75" customHeight="1" x14ac:dyDescent="0.35">
      <c r="O668" s="3"/>
    </row>
    <row r="669" spans="15:15" ht="21.75" customHeight="1" x14ac:dyDescent="0.35">
      <c r="O669" s="3"/>
    </row>
    <row r="670" spans="15:15" ht="21.75" customHeight="1" x14ac:dyDescent="0.35">
      <c r="O670" s="3"/>
    </row>
    <row r="671" spans="15:15" ht="21.75" customHeight="1" x14ac:dyDescent="0.35">
      <c r="O671" s="3"/>
    </row>
    <row r="672" spans="15:15" ht="21.75" customHeight="1" x14ac:dyDescent="0.35">
      <c r="O672" s="3"/>
    </row>
    <row r="673" spans="15:15" ht="21.75" customHeight="1" x14ac:dyDescent="0.35">
      <c r="O673" s="3"/>
    </row>
    <row r="674" spans="15:15" ht="21.75" customHeight="1" x14ac:dyDescent="0.35">
      <c r="O674" s="3"/>
    </row>
    <row r="675" spans="15:15" ht="21.75" customHeight="1" x14ac:dyDescent="0.35">
      <c r="O675" s="3"/>
    </row>
    <row r="676" spans="15:15" ht="21.75" customHeight="1" x14ac:dyDescent="0.35">
      <c r="O676" s="3"/>
    </row>
    <row r="677" spans="15:15" ht="21.75" customHeight="1" x14ac:dyDescent="0.35">
      <c r="O677" s="3"/>
    </row>
    <row r="678" spans="15:15" ht="21.75" customHeight="1" x14ac:dyDescent="0.35">
      <c r="O678" s="3"/>
    </row>
    <row r="679" spans="15:15" ht="21.75" customHeight="1" x14ac:dyDescent="0.35">
      <c r="O679" s="3"/>
    </row>
    <row r="680" spans="15:15" ht="21.75" customHeight="1" x14ac:dyDescent="0.35">
      <c r="O680" s="3"/>
    </row>
    <row r="681" spans="15:15" ht="21.75" customHeight="1" x14ac:dyDescent="0.35">
      <c r="O681" s="3"/>
    </row>
    <row r="682" spans="15:15" ht="21.75" customHeight="1" x14ac:dyDescent="0.35">
      <c r="O682" s="3"/>
    </row>
    <row r="683" spans="15:15" ht="21.75" customHeight="1" x14ac:dyDescent="0.35">
      <c r="O683" s="3"/>
    </row>
    <row r="684" spans="15:15" ht="21.75" customHeight="1" x14ac:dyDescent="0.35">
      <c r="O684" s="3"/>
    </row>
    <row r="685" spans="15:15" ht="21.75" customHeight="1" x14ac:dyDescent="0.35">
      <c r="O685" s="3"/>
    </row>
    <row r="686" spans="15:15" ht="21.75" customHeight="1" x14ac:dyDescent="0.35">
      <c r="O686" s="3"/>
    </row>
    <row r="687" spans="15:15" ht="21.75" customHeight="1" x14ac:dyDescent="0.35">
      <c r="O687" s="3"/>
    </row>
    <row r="688" spans="15:15" ht="21.75" customHeight="1" x14ac:dyDescent="0.35">
      <c r="O688" s="3"/>
    </row>
    <row r="689" spans="15:15" ht="21.75" customHeight="1" x14ac:dyDescent="0.35">
      <c r="O689" s="3"/>
    </row>
    <row r="690" spans="15:15" ht="21.75" customHeight="1" x14ac:dyDescent="0.35">
      <c r="O690" s="3"/>
    </row>
    <row r="691" spans="15:15" ht="21.75" customHeight="1" x14ac:dyDescent="0.35">
      <c r="O691" s="3"/>
    </row>
    <row r="692" spans="15:15" ht="21.75" customHeight="1" x14ac:dyDescent="0.35">
      <c r="O692" s="3"/>
    </row>
    <row r="693" spans="15:15" ht="21.75" customHeight="1" x14ac:dyDescent="0.35">
      <c r="O693" s="3"/>
    </row>
    <row r="694" spans="15:15" ht="21.75" customHeight="1" x14ac:dyDescent="0.35">
      <c r="O694" s="3"/>
    </row>
    <row r="695" spans="15:15" ht="21.75" customHeight="1" x14ac:dyDescent="0.35">
      <c r="O695" s="3"/>
    </row>
    <row r="696" spans="15:15" ht="21.75" customHeight="1" x14ac:dyDescent="0.35">
      <c r="O696" s="3"/>
    </row>
    <row r="697" spans="15:15" ht="21.75" customHeight="1" x14ac:dyDescent="0.35">
      <c r="O697" s="3"/>
    </row>
    <row r="698" spans="15:15" ht="21.75" customHeight="1" x14ac:dyDescent="0.35">
      <c r="O698" s="3"/>
    </row>
    <row r="699" spans="15:15" ht="21.75" customHeight="1" x14ac:dyDescent="0.35">
      <c r="O699" s="3"/>
    </row>
    <row r="700" spans="15:15" ht="21.75" customHeight="1" x14ac:dyDescent="0.35">
      <c r="O700" s="3"/>
    </row>
    <row r="701" spans="15:15" ht="21.75" customHeight="1" x14ac:dyDescent="0.35">
      <c r="O701" s="3"/>
    </row>
    <row r="702" spans="15:15" ht="21.75" customHeight="1" x14ac:dyDescent="0.35">
      <c r="O702" s="3"/>
    </row>
    <row r="703" spans="15:15" ht="21.75" customHeight="1" x14ac:dyDescent="0.35">
      <c r="O703" s="3"/>
    </row>
    <row r="704" spans="15:15" ht="21.75" customHeight="1" x14ac:dyDescent="0.35">
      <c r="O704" s="3"/>
    </row>
    <row r="705" spans="15:15" ht="21.75" customHeight="1" x14ac:dyDescent="0.35">
      <c r="O705" s="3"/>
    </row>
    <row r="706" spans="15:15" ht="21.75" customHeight="1" x14ac:dyDescent="0.35">
      <c r="O706" s="3"/>
    </row>
    <row r="707" spans="15:15" ht="21.75" customHeight="1" x14ac:dyDescent="0.35">
      <c r="O707" s="3"/>
    </row>
    <row r="708" spans="15:15" ht="21.75" customHeight="1" x14ac:dyDescent="0.35">
      <c r="O708" s="3"/>
    </row>
    <row r="709" spans="15:15" ht="21.75" customHeight="1" x14ac:dyDescent="0.35">
      <c r="O709" s="3"/>
    </row>
    <row r="710" spans="15:15" ht="21.75" customHeight="1" x14ac:dyDescent="0.35">
      <c r="O710" s="3"/>
    </row>
    <row r="711" spans="15:15" ht="21.75" customHeight="1" x14ac:dyDescent="0.35">
      <c r="O711" s="3"/>
    </row>
    <row r="712" spans="15:15" ht="21.75" customHeight="1" x14ac:dyDescent="0.35">
      <c r="O712" s="3"/>
    </row>
    <row r="713" spans="15:15" ht="21.75" customHeight="1" x14ac:dyDescent="0.35">
      <c r="O713" s="3"/>
    </row>
    <row r="714" spans="15:15" ht="21.75" customHeight="1" x14ac:dyDescent="0.35">
      <c r="O714" s="3"/>
    </row>
    <row r="715" spans="15:15" ht="21.75" customHeight="1" x14ac:dyDescent="0.35">
      <c r="O715" s="3"/>
    </row>
    <row r="716" spans="15:15" ht="21.75" customHeight="1" x14ac:dyDescent="0.35">
      <c r="O716" s="3"/>
    </row>
    <row r="717" spans="15:15" ht="21.75" customHeight="1" x14ac:dyDescent="0.35">
      <c r="O717" s="3"/>
    </row>
    <row r="718" spans="15:15" ht="21.75" customHeight="1" x14ac:dyDescent="0.35">
      <c r="O718" s="3"/>
    </row>
    <row r="719" spans="15:15" ht="21.75" customHeight="1" x14ac:dyDescent="0.35">
      <c r="O719" s="3"/>
    </row>
    <row r="720" spans="15:15" ht="21.75" customHeight="1" x14ac:dyDescent="0.35">
      <c r="O720" s="3"/>
    </row>
    <row r="721" spans="15:15" ht="21.75" customHeight="1" x14ac:dyDescent="0.35">
      <c r="O721" s="3"/>
    </row>
    <row r="722" spans="15:15" ht="21.75" customHeight="1" x14ac:dyDescent="0.35">
      <c r="O722" s="3"/>
    </row>
    <row r="723" spans="15:15" ht="21.75" customHeight="1" x14ac:dyDescent="0.35">
      <c r="O723" s="3"/>
    </row>
    <row r="724" spans="15:15" ht="21.75" customHeight="1" x14ac:dyDescent="0.35">
      <c r="O724" s="3"/>
    </row>
    <row r="725" spans="15:15" ht="21.75" customHeight="1" x14ac:dyDescent="0.35">
      <c r="O725" s="3"/>
    </row>
    <row r="726" spans="15:15" ht="21.75" customHeight="1" x14ac:dyDescent="0.35">
      <c r="O726" s="3"/>
    </row>
    <row r="727" spans="15:15" ht="21.75" customHeight="1" x14ac:dyDescent="0.35">
      <c r="O727" s="3"/>
    </row>
    <row r="728" spans="15:15" ht="21.75" customHeight="1" x14ac:dyDescent="0.35">
      <c r="O728" s="3"/>
    </row>
    <row r="729" spans="15:15" ht="21.75" customHeight="1" x14ac:dyDescent="0.35">
      <c r="O729" s="3"/>
    </row>
    <row r="730" spans="15:15" ht="21.75" customHeight="1" x14ac:dyDescent="0.35">
      <c r="O730" s="3"/>
    </row>
    <row r="731" spans="15:15" ht="21.75" customHeight="1" x14ac:dyDescent="0.35">
      <c r="O731" s="3"/>
    </row>
    <row r="732" spans="15:15" ht="21.75" customHeight="1" x14ac:dyDescent="0.35">
      <c r="O732" s="3"/>
    </row>
    <row r="733" spans="15:15" ht="21.75" customHeight="1" x14ac:dyDescent="0.35">
      <c r="O733" s="3"/>
    </row>
    <row r="734" spans="15:15" ht="21.75" customHeight="1" x14ac:dyDescent="0.35">
      <c r="O734" s="3"/>
    </row>
    <row r="735" spans="15:15" ht="21.75" customHeight="1" x14ac:dyDescent="0.35">
      <c r="O735" s="3"/>
    </row>
    <row r="736" spans="15:15" ht="21.75" customHeight="1" x14ac:dyDescent="0.35">
      <c r="O736" s="3"/>
    </row>
    <row r="737" spans="15:15" ht="21.75" customHeight="1" x14ac:dyDescent="0.35">
      <c r="O737" s="3"/>
    </row>
    <row r="738" spans="15:15" ht="21.75" customHeight="1" x14ac:dyDescent="0.35">
      <c r="O738" s="3"/>
    </row>
    <row r="739" spans="15:15" ht="21.75" customHeight="1" x14ac:dyDescent="0.35">
      <c r="O739" s="3"/>
    </row>
    <row r="740" spans="15:15" ht="21.75" customHeight="1" x14ac:dyDescent="0.35">
      <c r="O740" s="3"/>
    </row>
    <row r="741" spans="15:15" ht="21.75" customHeight="1" x14ac:dyDescent="0.35">
      <c r="O741" s="3"/>
    </row>
    <row r="742" spans="15:15" ht="21.75" customHeight="1" x14ac:dyDescent="0.35">
      <c r="O742" s="3"/>
    </row>
    <row r="743" spans="15:15" ht="21.75" customHeight="1" x14ac:dyDescent="0.35">
      <c r="O743" s="3"/>
    </row>
    <row r="744" spans="15:15" ht="21.75" customHeight="1" x14ac:dyDescent="0.35">
      <c r="O744" s="3"/>
    </row>
    <row r="745" spans="15:15" ht="21.75" customHeight="1" x14ac:dyDescent="0.35">
      <c r="O745" s="3"/>
    </row>
    <row r="746" spans="15:15" ht="21.75" customHeight="1" x14ac:dyDescent="0.35">
      <c r="O746" s="3"/>
    </row>
    <row r="747" spans="15:15" ht="21.75" customHeight="1" x14ac:dyDescent="0.35">
      <c r="O747" s="3"/>
    </row>
    <row r="748" spans="15:15" ht="21.75" customHeight="1" x14ac:dyDescent="0.35">
      <c r="O748" s="3"/>
    </row>
    <row r="749" spans="15:15" ht="21.75" customHeight="1" x14ac:dyDescent="0.35">
      <c r="O749" s="3"/>
    </row>
    <row r="750" spans="15:15" ht="21.75" customHeight="1" x14ac:dyDescent="0.35">
      <c r="O750" s="3"/>
    </row>
    <row r="751" spans="15:15" ht="21.75" customHeight="1" x14ac:dyDescent="0.35">
      <c r="O751" s="3"/>
    </row>
    <row r="752" spans="15:15" ht="21.75" customHeight="1" x14ac:dyDescent="0.35">
      <c r="O752" s="3"/>
    </row>
    <row r="753" spans="15:15" ht="21.75" customHeight="1" x14ac:dyDescent="0.35">
      <c r="O753" s="3"/>
    </row>
    <row r="754" spans="15:15" ht="21.75" customHeight="1" x14ac:dyDescent="0.35">
      <c r="O754" s="3"/>
    </row>
    <row r="755" spans="15:15" ht="21.75" customHeight="1" x14ac:dyDescent="0.35">
      <c r="O755" s="3"/>
    </row>
    <row r="756" spans="15:15" ht="21.75" customHeight="1" x14ac:dyDescent="0.35">
      <c r="O756" s="3"/>
    </row>
    <row r="757" spans="15:15" ht="21.75" customHeight="1" x14ac:dyDescent="0.35">
      <c r="O757" s="3"/>
    </row>
    <row r="758" spans="15:15" ht="21.75" customHeight="1" x14ac:dyDescent="0.35">
      <c r="O758" s="3"/>
    </row>
    <row r="759" spans="15:15" ht="21.75" customHeight="1" x14ac:dyDescent="0.35">
      <c r="O759" s="3"/>
    </row>
    <row r="760" spans="15:15" ht="21.75" customHeight="1" x14ac:dyDescent="0.35">
      <c r="O760" s="3"/>
    </row>
    <row r="761" spans="15:15" ht="21.75" customHeight="1" x14ac:dyDescent="0.35">
      <c r="O761" s="3"/>
    </row>
    <row r="762" spans="15:15" ht="21.75" customHeight="1" x14ac:dyDescent="0.35">
      <c r="O762" s="3"/>
    </row>
    <row r="763" spans="15:15" ht="21.75" customHeight="1" x14ac:dyDescent="0.35">
      <c r="O763" s="3"/>
    </row>
    <row r="764" spans="15:15" ht="21.75" customHeight="1" x14ac:dyDescent="0.35">
      <c r="O764" s="3"/>
    </row>
    <row r="765" spans="15:15" ht="21.75" customHeight="1" x14ac:dyDescent="0.35">
      <c r="O765" s="3"/>
    </row>
    <row r="766" spans="15:15" ht="21.75" customHeight="1" x14ac:dyDescent="0.35">
      <c r="O766" s="3"/>
    </row>
    <row r="767" spans="15:15" ht="21.75" customHeight="1" x14ac:dyDescent="0.35">
      <c r="O767" s="3"/>
    </row>
    <row r="768" spans="15:15" ht="21.75" customHeight="1" x14ac:dyDescent="0.35">
      <c r="O768" s="3"/>
    </row>
    <row r="769" spans="15:15" ht="21.75" customHeight="1" x14ac:dyDescent="0.35">
      <c r="O769" s="3"/>
    </row>
    <row r="770" spans="15:15" ht="21.75" customHeight="1" x14ac:dyDescent="0.35">
      <c r="O770" s="3"/>
    </row>
    <row r="771" spans="15:15" ht="21.75" customHeight="1" x14ac:dyDescent="0.35">
      <c r="O771" s="3"/>
    </row>
    <row r="772" spans="15:15" ht="21.75" customHeight="1" x14ac:dyDescent="0.35">
      <c r="O772" s="3"/>
    </row>
    <row r="773" spans="15:15" ht="21.75" customHeight="1" x14ac:dyDescent="0.35">
      <c r="O773" s="3"/>
    </row>
    <row r="774" spans="15:15" ht="21.75" customHeight="1" x14ac:dyDescent="0.35">
      <c r="O774" s="3"/>
    </row>
    <row r="775" spans="15:15" ht="21.75" customHeight="1" x14ac:dyDescent="0.35">
      <c r="O775" s="3"/>
    </row>
    <row r="776" spans="15:15" ht="21.75" customHeight="1" x14ac:dyDescent="0.35">
      <c r="O776" s="3"/>
    </row>
    <row r="777" spans="15:15" ht="21.75" customHeight="1" x14ac:dyDescent="0.35">
      <c r="O777" s="3"/>
    </row>
    <row r="778" spans="15:15" ht="21.75" customHeight="1" x14ac:dyDescent="0.35">
      <c r="O778" s="3"/>
    </row>
    <row r="779" spans="15:15" ht="21.75" customHeight="1" x14ac:dyDescent="0.35">
      <c r="O779" s="3"/>
    </row>
    <row r="780" spans="15:15" ht="21.75" customHeight="1" x14ac:dyDescent="0.35">
      <c r="O780" s="3"/>
    </row>
    <row r="781" spans="15:15" ht="21.75" customHeight="1" x14ac:dyDescent="0.35">
      <c r="O781" s="3"/>
    </row>
    <row r="782" spans="15:15" ht="21.75" customHeight="1" x14ac:dyDescent="0.35">
      <c r="O782" s="3"/>
    </row>
    <row r="783" spans="15:15" ht="21.75" customHeight="1" x14ac:dyDescent="0.35">
      <c r="O783" s="3"/>
    </row>
    <row r="784" spans="15:15" ht="21.75" customHeight="1" x14ac:dyDescent="0.35">
      <c r="O784" s="3"/>
    </row>
    <row r="785" spans="15:15" ht="21.75" customHeight="1" x14ac:dyDescent="0.35">
      <c r="O785" s="3"/>
    </row>
    <row r="786" spans="15:15" ht="21.75" customHeight="1" x14ac:dyDescent="0.35">
      <c r="O786" s="3"/>
    </row>
    <row r="787" spans="15:15" ht="21.75" customHeight="1" x14ac:dyDescent="0.35">
      <c r="O787" s="3"/>
    </row>
    <row r="788" spans="15:15" ht="21.75" customHeight="1" x14ac:dyDescent="0.35">
      <c r="O788" s="3"/>
    </row>
    <row r="789" spans="15:15" ht="21.75" customHeight="1" x14ac:dyDescent="0.35">
      <c r="O789" s="3"/>
    </row>
    <row r="790" spans="15:15" ht="21.75" customHeight="1" x14ac:dyDescent="0.35">
      <c r="O790" s="3"/>
    </row>
    <row r="791" spans="15:15" ht="21.75" customHeight="1" x14ac:dyDescent="0.35">
      <c r="O791" s="3"/>
    </row>
    <row r="792" spans="15:15" ht="21.75" customHeight="1" x14ac:dyDescent="0.35">
      <c r="O792" s="3"/>
    </row>
    <row r="793" spans="15:15" ht="21.75" customHeight="1" x14ac:dyDescent="0.35">
      <c r="O793" s="3"/>
    </row>
    <row r="794" spans="15:15" ht="21.75" customHeight="1" x14ac:dyDescent="0.35">
      <c r="O794" s="3"/>
    </row>
    <row r="795" spans="15:15" ht="21.75" customHeight="1" x14ac:dyDescent="0.35">
      <c r="O795" s="3"/>
    </row>
    <row r="796" spans="15:15" ht="21.75" customHeight="1" x14ac:dyDescent="0.35">
      <c r="O796" s="3"/>
    </row>
    <row r="797" spans="15:15" ht="21.75" customHeight="1" x14ac:dyDescent="0.35">
      <c r="O797" s="3"/>
    </row>
    <row r="798" spans="15:15" ht="21.75" customHeight="1" x14ac:dyDescent="0.35">
      <c r="O798" s="3"/>
    </row>
    <row r="799" spans="15:15" ht="21.75" customHeight="1" x14ac:dyDescent="0.35">
      <c r="O799" s="3"/>
    </row>
    <row r="800" spans="15:15" ht="21.75" customHeight="1" x14ac:dyDescent="0.35">
      <c r="O800" s="3"/>
    </row>
    <row r="801" spans="15:15" ht="21.75" customHeight="1" x14ac:dyDescent="0.35">
      <c r="O801" s="3"/>
    </row>
    <row r="802" spans="15:15" ht="21.75" customHeight="1" x14ac:dyDescent="0.35">
      <c r="O802" s="3"/>
    </row>
    <row r="803" spans="15:15" ht="21.75" customHeight="1" x14ac:dyDescent="0.35">
      <c r="O803" s="3"/>
    </row>
    <row r="804" spans="15:15" ht="21.75" customHeight="1" x14ac:dyDescent="0.35">
      <c r="O804" s="3"/>
    </row>
    <row r="805" spans="15:15" ht="21.75" customHeight="1" x14ac:dyDescent="0.35">
      <c r="O805" s="3"/>
    </row>
    <row r="806" spans="15:15" ht="21.75" customHeight="1" x14ac:dyDescent="0.35">
      <c r="O806" s="3"/>
    </row>
    <row r="807" spans="15:15" ht="21.75" customHeight="1" x14ac:dyDescent="0.35">
      <c r="O807" s="3"/>
    </row>
    <row r="808" spans="15:15" ht="21.75" customHeight="1" x14ac:dyDescent="0.35">
      <c r="O808" s="3"/>
    </row>
    <row r="809" spans="15:15" ht="21.75" customHeight="1" x14ac:dyDescent="0.35">
      <c r="O809" s="3"/>
    </row>
    <row r="810" spans="15:15" ht="21.75" customHeight="1" x14ac:dyDescent="0.35">
      <c r="O810" s="3"/>
    </row>
    <row r="811" spans="15:15" ht="21.75" customHeight="1" x14ac:dyDescent="0.35">
      <c r="O811" s="3"/>
    </row>
    <row r="812" spans="15:15" ht="21.75" customHeight="1" x14ac:dyDescent="0.35">
      <c r="O812" s="3"/>
    </row>
    <row r="813" spans="15:15" ht="21.75" customHeight="1" x14ac:dyDescent="0.35">
      <c r="O813" s="3"/>
    </row>
    <row r="814" spans="15:15" ht="21.75" customHeight="1" x14ac:dyDescent="0.35">
      <c r="O814" s="3"/>
    </row>
    <row r="815" spans="15:15" ht="21.75" customHeight="1" x14ac:dyDescent="0.35">
      <c r="O815" s="3"/>
    </row>
    <row r="816" spans="15:15" ht="21.75" customHeight="1" x14ac:dyDescent="0.35">
      <c r="O816" s="3"/>
    </row>
    <row r="817" spans="15:15" ht="21.75" customHeight="1" x14ac:dyDescent="0.35">
      <c r="O817" s="3"/>
    </row>
    <row r="818" spans="15:15" ht="21.75" customHeight="1" x14ac:dyDescent="0.35">
      <c r="O818" s="3"/>
    </row>
    <row r="819" spans="15:15" ht="21.75" customHeight="1" x14ac:dyDescent="0.35">
      <c r="O819" s="3"/>
    </row>
    <row r="820" spans="15:15" ht="21.75" customHeight="1" x14ac:dyDescent="0.35">
      <c r="O820" s="3"/>
    </row>
    <row r="821" spans="15:15" ht="21.75" customHeight="1" x14ac:dyDescent="0.35">
      <c r="O821" s="3"/>
    </row>
    <row r="822" spans="15:15" ht="21.75" customHeight="1" x14ac:dyDescent="0.35">
      <c r="O822" s="3"/>
    </row>
    <row r="823" spans="15:15" ht="21.75" customHeight="1" x14ac:dyDescent="0.35">
      <c r="O823" s="3"/>
    </row>
    <row r="824" spans="15:15" ht="21.75" customHeight="1" x14ac:dyDescent="0.35">
      <c r="O824" s="3"/>
    </row>
    <row r="825" spans="15:15" ht="21.75" customHeight="1" x14ac:dyDescent="0.35">
      <c r="O825" s="3"/>
    </row>
    <row r="826" spans="15:15" ht="21.75" customHeight="1" x14ac:dyDescent="0.35">
      <c r="O826" s="3"/>
    </row>
    <row r="827" spans="15:15" ht="21.75" customHeight="1" x14ac:dyDescent="0.35">
      <c r="O827" s="3"/>
    </row>
    <row r="828" spans="15:15" ht="21.75" customHeight="1" x14ac:dyDescent="0.35">
      <c r="O828" s="3"/>
    </row>
    <row r="829" spans="15:15" ht="21.75" customHeight="1" x14ac:dyDescent="0.35">
      <c r="O829" s="3"/>
    </row>
    <row r="830" spans="15:15" ht="21.75" customHeight="1" x14ac:dyDescent="0.35">
      <c r="O830" s="3"/>
    </row>
    <row r="831" spans="15:15" ht="21.75" customHeight="1" x14ac:dyDescent="0.35">
      <c r="O831" s="3"/>
    </row>
    <row r="832" spans="15:15" ht="21.75" customHeight="1" x14ac:dyDescent="0.35">
      <c r="O832" s="3"/>
    </row>
    <row r="833" spans="15:15" ht="21.75" customHeight="1" x14ac:dyDescent="0.35">
      <c r="O833" s="3"/>
    </row>
    <row r="834" spans="15:15" ht="21.75" customHeight="1" x14ac:dyDescent="0.35">
      <c r="O834" s="3"/>
    </row>
    <row r="835" spans="15:15" ht="21.75" customHeight="1" x14ac:dyDescent="0.35">
      <c r="O835" s="3"/>
    </row>
    <row r="836" spans="15:15" ht="21.75" customHeight="1" x14ac:dyDescent="0.35">
      <c r="O836" s="3"/>
    </row>
    <row r="837" spans="15:15" ht="21.75" customHeight="1" x14ac:dyDescent="0.35">
      <c r="O837" s="3"/>
    </row>
    <row r="838" spans="15:15" ht="21.75" customHeight="1" x14ac:dyDescent="0.35">
      <c r="O838" s="3"/>
    </row>
    <row r="839" spans="15:15" ht="21.75" customHeight="1" x14ac:dyDescent="0.35">
      <c r="O839" s="3"/>
    </row>
    <row r="840" spans="15:15" ht="21.75" customHeight="1" x14ac:dyDescent="0.35">
      <c r="O840" s="3"/>
    </row>
    <row r="841" spans="15:15" ht="21.75" customHeight="1" x14ac:dyDescent="0.35">
      <c r="O841" s="3"/>
    </row>
    <row r="842" spans="15:15" ht="21.75" customHeight="1" x14ac:dyDescent="0.35">
      <c r="O842" s="3"/>
    </row>
    <row r="843" spans="15:15" ht="21.75" customHeight="1" x14ac:dyDescent="0.35">
      <c r="O843" s="3"/>
    </row>
    <row r="844" spans="15:15" ht="21.75" customHeight="1" x14ac:dyDescent="0.35">
      <c r="O844" s="3"/>
    </row>
    <row r="845" spans="15:15" ht="21.75" customHeight="1" x14ac:dyDescent="0.35">
      <c r="O845" s="3"/>
    </row>
    <row r="846" spans="15:15" ht="21.75" customHeight="1" x14ac:dyDescent="0.35">
      <c r="O846" s="3"/>
    </row>
    <row r="847" spans="15:15" ht="21.75" customHeight="1" x14ac:dyDescent="0.35">
      <c r="O847" s="3"/>
    </row>
    <row r="848" spans="15:15" ht="21.75" customHeight="1" x14ac:dyDescent="0.35">
      <c r="O848" s="3"/>
    </row>
    <row r="849" spans="15:15" ht="21.75" customHeight="1" x14ac:dyDescent="0.35">
      <c r="O849" s="3"/>
    </row>
    <row r="850" spans="15:15" ht="21.75" customHeight="1" x14ac:dyDescent="0.35">
      <c r="O850" s="3"/>
    </row>
    <row r="851" spans="15:15" ht="21.75" customHeight="1" x14ac:dyDescent="0.35">
      <c r="O851" s="3"/>
    </row>
    <row r="852" spans="15:15" ht="21.75" customHeight="1" x14ac:dyDescent="0.35">
      <c r="O852" s="3"/>
    </row>
    <row r="853" spans="15:15" ht="21.75" customHeight="1" x14ac:dyDescent="0.35">
      <c r="O853" s="3"/>
    </row>
    <row r="854" spans="15:15" ht="21.75" customHeight="1" x14ac:dyDescent="0.35">
      <c r="O854" s="3"/>
    </row>
    <row r="855" spans="15:15" ht="21.75" customHeight="1" x14ac:dyDescent="0.35">
      <c r="O855" s="3"/>
    </row>
    <row r="856" spans="15:15" ht="21.75" customHeight="1" x14ac:dyDescent="0.35">
      <c r="O856" s="3"/>
    </row>
    <row r="857" spans="15:15" ht="21.75" customHeight="1" x14ac:dyDescent="0.35">
      <c r="O857" s="3"/>
    </row>
    <row r="858" spans="15:15" ht="21.75" customHeight="1" x14ac:dyDescent="0.35">
      <c r="O858" s="3"/>
    </row>
    <row r="859" spans="15:15" ht="21.75" customHeight="1" x14ac:dyDescent="0.35">
      <c r="O859" s="3"/>
    </row>
    <row r="860" spans="15:15" ht="21.75" customHeight="1" x14ac:dyDescent="0.35">
      <c r="O860" s="3"/>
    </row>
    <row r="861" spans="15:15" ht="21.75" customHeight="1" x14ac:dyDescent="0.35">
      <c r="O861" s="3"/>
    </row>
    <row r="862" spans="15:15" ht="21.75" customHeight="1" x14ac:dyDescent="0.35">
      <c r="O862" s="3"/>
    </row>
    <row r="863" spans="15:15" ht="21.75" customHeight="1" x14ac:dyDescent="0.35">
      <c r="O863" s="3"/>
    </row>
    <row r="864" spans="15:15" ht="21.75" customHeight="1" x14ac:dyDescent="0.35">
      <c r="O864" s="3"/>
    </row>
    <row r="865" spans="15:15" ht="21.75" customHeight="1" x14ac:dyDescent="0.35">
      <c r="O865" s="3"/>
    </row>
    <row r="866" spans="15:15" ht="21.75" customHeight="1" x14ac:dyDescent="0.35">
      <c r="O866" s="3"/>
    </row>
    <row r="867" spans="15:15" ht="21.75" customHeight="1" x14ac:dyDescent="0.35">
      <c r="O867" s="3"/>
    </row>
    <row r="868" spans="15:15" ht="21.75" customHeight="1" x14ac:dyDescent="0.35">
      <c r="O868" s="3"/>
    </row>
    <row r="869" spans="15:15" ht="21.75" customHeight="1" x14ac:dyDescent="0.35">
      <c r="O869" s="3"/>
    </row>
    <row r="870" spans="15:15" ht="21.75" customHeight="1" x14ac:dyDescent="0.35">
      <c r="O870" s="3"/>
    </row>
    <row r="871" spans="15:15" ht="21.75" customHeight="1" x14ac:dyDescent="0.35">
      <c r="O871" s="3"/>
    </row>
    <row r="872" spans="15:15" ht="21.75" customHeight="1" x14ac:dyDescent="0.35">
      <c r="O872" s="3"/>
    </row>
    <row r="873" spans="15:15" ht="21.75" customHeight="1" x14ac:dyDescent="0.35">
      <c r="O873" s="3"/>
    </row>
    <row r="874" spans="15:15" ht="21.75" customHeight="1" x14ac:dyDescent="0.35">
      <c r="O874" s="3"/>
    </row>
    <row r="875" spans="15:15" ht="21.75" customHeight="1" x14ac:dyDescent="0.35">
      <c r="O875" s="3"/>
    </row>
    <row r="876" spans="15:15" ht="21.75" customHeight="1" x14ac:dyDescent="0.35">
      <c r="O876" s="3"/>
    </row>
    <row r="877" spans="15:15" ht="21.75" customHeight="1" x14ac:dyDescent="0.35">
      <c r="O877" s="3"/>
    </row>
    <row r="878" spans="15:15" ht="21.75" customHeight="1" x14ac:dyDescent="0.35">
      <c r="O878" s="3"/>
    </row>
    <row r="879" spans="15:15" ht="21.75" customHeight="1" x14ac:dyDescent="0.35">
      <c r="O879" s="3"/>
    </row>
    <row r="880" spans="15:15" ht="21.75" customHeight="1" x14ac:dyDescent="0.35">
      <c r="O880" s="3"/>
    </row>
    <row r="881" spans="15:15" ht="21.75" customHeight="1" x14ac:dyDescent="0.35">
      <c r="O881" s="3"/>
    </row>
    <row r="882" spans="15:15" ht="21.75" customHeight="1" x14ac:dyDescent="0.35">
      <c r="O882" s="3"/>
    </row>
    <row r="883" spans="15:15" ht="21.75" customHeight="1" x14ac:dyDescent="0.35">
      <c r="O883" s="3"/>
    </row>
    <row r="884" spans="15:15" ht="21.75" customHeight="1" x14ac:dyDescent="0.35">
      <c r="O884" s="3"/>
    </row>
    <row r="885" spans="15:15" ht="21.75" customHeight="1" x14ac:dyDescent="0.35">
      <c r="O885" s="3"/>
    </row>
    <row r="886" spans="15:15" ht="21.75" customHeight="1" x14ac:dyDescent="0.35">
      <c r="O886" s="3"/>
    </row>
    <row r="887" spans="15:15" ht="21.75" customHeight="1" x14ac:dyDescent="0.35">
      <c r="O887" s="3"/>
    </row>
    <row r="888" spans="15:15" ht="21.75" customHeight="1" x14ac:dyDescent="0.35">
      <c r="O888" s="3"/>
    </row>
    <row r="889" spans="15:15" ht="21.75" customHeight="1" x14ac:dyDescent="0.35">
      <c r="O889" s="3"/>
    </row>
    <row r="890" spans="15:15" ht="21.75" customHeight="1" x14ac:dyDescent="0.35">
      <c r="O890" s="3"/>
    </row>
    <row r="891" spans="15:15" ht="21.75" customHeight="1" x14ac:dyDescent="0.35">
      <c r="O891" s="3"/>
    </row>
    <row r="892" spans="15:15" ht="21.75" customHeight="1" x14ac:dyDescent="0.35">
      <c r="O892" s="3"/>
    </row>
    <row r="893" spans="15:15" ht="21.75" customHeight="1" x14ac:dyDescent="0.35">
      <c r="O893" s="3"/>
    </row>
    <row r="894" spans="15:15" ht="21.75" customHeight="1" x14ac:dyDescent="0.35">
      <c r="O894" s="3"/>
    </row>
    <row r="895" spans="15:15" ht="21.75" customHeight="1" x14ac:dyDescent="0.35">
      <c r="O895" s="3"/>
    </row>
    <row r="896" spans="15:15" ht="21.75" customHeight="1" x14ac:dyDescent="0.35">
      <c r="O896" s="3"/>
    </row>
    <row r="897" spans="15:15" ht="21.75" customHeight="1" x14ac:dyDescent="0.35">
      <c r="O897" s="3"/>
    </row>
    <row r="898" spans="15:15" ht="21.75" customHeight="1" x14ac:dyDescent="0.35">
      <c r="O898" s="3"/>
    </row>
    <row r="899" spans="15:15" ht="21.75" customHeight="1" x14ac:dyDescent="0.35">
      <c r="O899" s="3"/>
    </row>
    <row r="900" spans="15:15" ht="21.75" customHeight="1" x14ac:dyDescent="0.35">
      <c r="O900" s="3"/>
    </row>
    <row r="901" spans="15:15" ht="21.75" customHeight="1" x14ac:dyDescent="0.35">
      <c r="O901" s="3"/>
    </row>
    <row r="902" spans="15:15" ht="21.75" customHeight="1" x14ac:dyDescent="0.35">
      <c r="O902" s="3"/>
    </row>
    <row r="903" spans="15:15" ht="21.75" customHeight="1" x14ac:dyDescent="0.35">
      <c r="O903" s="3"/>
    </row>
    <row r="904" spans="15:15" ht="21.75" customHeight="1" x14ac:dyDescent="0.35">
      <c r="O904" s="3"/>
    </row>
    <row r="905" spans="15:15" ht="21.75" customHeight="1" x14ac:dyDescent="0.35">
      <c r="O905" s="3"/>
    </row>
    <row r="906" spans="15:15" ht="21.75" customHeight="1" x14ac:dyDescent="0.35">
      <c r="O906" s="3"/>
    </row>
    <row r="907" spans="15:15" ht="21.75" customHeight="1" x14ac:dyDescent="0.35">
      <c r="O907" s="3"/>
    </row>
    <row r="908" spans="15:15" ht="21.75" customHeight="1" x14ac:dyDescent="0.35">
      <c r="O908" s="3"/>
    </row>
    <row r="909" spans="15:15" ht="21.75" customHeight="1" x14ac:dyDescent="0.35">
      <c r="O909" s="3"/>
    </row>
    <row r="910" spans="15:15" ht="21.75" customHeight="1" x14ac:dyDescent="0.35">
      <c r="O910" s="3"/>
    </row>
    <row r="911" spans="15:15" ht="21.75" customHeight="1" x14ac:dyDescent="0.35">
      <c r="O911" s="3"/>
    </row>
    <row r="912" spans="15:15" ht="21.75" customHeight="1" x14ac:dyDescent="0.35">
      <c r="O912" s="3"/>
    </row>
    <row r="913" spans="15:15" ht="21.75" customHeight="1" x14ac:dyDescent="0.35">
      <c r="O913" s="3"/>
    </row>
    <row r="914" spans="15:15" ht="21.75" customHeight="1" x14ac:dyDescent="0.35">
      <c r="O914" s="3"/>
    </row>
    <row r="915" spans="15:15" ht="21.75" customHeight="1" x14ac:dyDescent="0.35">
      <c r="O915" s="3"/>
    </row>
    <row r="916" spans="15:15" ht="21.75" customHeight="1" x14ac:dyDescent="0.35">
      <c r="O916" s="3"/>
    </row>
    <row r="917" spans="15:15" ht="21.75" customHeight="1" x14ac:dyDescent="0.35">
      <c r="O917" s="3"/>
    </row>
    <row r="918" spans="15:15" ht="21.75" customHeight="1" x14ac:dyDescent="0.35">
      <c r="O918" s="3"/>
    </row>
    <row r="919" spans="15:15" ht="21.75" customHeight="1" x14ac:dyDescent="0.35">
      <c r="O919" s="3"/>
    </row>
    <row r="920" spans="15:15" ht="21.75" customHeight="1" x14ac:dyDescent="0.35">
      <c r="O920" s="3"/>
    </row>
    <row r="921" spans="15:15" ht="21.75" customHeight="1" x14ac:dyDescent="0.35">
      <c r="O921" s="3"/>
    </row>
    <row r="922" spans="15:15" ht="21.75" customHeight="1" x14ac:dyDescent="0.35">
      <c r="O922" s="3"/>
    </row>
    <row r="923" spans="15:15" ht="21.75" customHeight="1" x14ac:dyDescent="0.35">
      <c r="O923" s="3"/>
    </row>
    <row r="924" spans="15:15" ht="21.75" customHeight="1" x14ac:dyDescent="0.35">
      <c r="O924" s="3"/>
    </row>
    <row r="925" spans="15:15" ht="21.75" customHeight="1" x14ac:dyDescent="0.35">
      <c r="O925" s="3"/>
    </row>
    <row r="926" spans="15:15" ht="21.75" customHeight="1" x14ac:dyDescent="0.35">
      <c r="O926" s="3"/>
    </row>
    <row r="927" spans="15:15" ht="21.75" customHeight="1" x14ac:dyDescent="0.35">
      <c r="O927" s="3"/>
    </row>
    <row r="928" spans="15:15" ht="21.75" customHeight="1" x14ac:dyDescent="0.35">
      <c r="O928" s="3"/>
    </row>
    <row r="929" spans="15:15" ht="21.75" customHeight="1" x14ac:dyDescent="0.35">
      <c r="O929" s="3"/>
    </row>
    <row r="930" spans="15:15" ht="21.75" customHeight="1" x14ac:dyDescent="0.35">
      <c r="O930" s="3"/>
    </row>
    <row r="931" spans="15:15" ht="21.75" customHeight="1" x14ac:dyDescent="0.35">
      <c r="O931" s="3"/>
    </row>
    <row r="932" spans="15:15" ht="21.75" customHeight="1" x14ac:dyDescent="0.35">
      <c r="O932" s="3"/>
    </row>
    <row r="933" spans="15:15" ht="21.75" customHeight="1" x14ac:dyDescent="0.35">
      <c r="O933" s="3"/>
    </row>
    <row r="934" spans="15:15" ht="21.75" customHeight="1" x14ac:dyDescent="0.35">
      <c r="O934" s="3"/>
    </row>
    <row r="935" spans="15:15" ht="21.75" customHeight="1" x14ac:dyDescent="0.35">
      <c r="O935" s="3"/>
    </row>
    <row r="936" spans="15:15" ht="21.75" customHeight="1" x14ac:dyDescent="0.35">
      <c r="O936" s="3"/>
    </row>
    <row r="937" spans="15:15" ht="21.75" customHeight="1" x14ac:dyDescent="0.35">
      <c r="O937" s="3"/>
    </row>
    <row r="938" spans="15:15" ht="21.75" customHeight="1" x14ac:dyDescent="0.35">
      <c r="O938" s="3"/>
    </row>
    <row r="939" spans="15:15" ht="21.75" customHeight="1" x14ac:dyDescent="0.35">
      <c r="O939" s="3"/>
    </row>
    <row r="940" spans="15:15" ht="21.75" customHeight="1" x14ac:dyDescent="0.35">
      <c r="O940" s="3"/>
    </row>
    <row r="941" spans="15:15" ht="21.75" customHeight="1" x14ac:dyDescent="0.35">
      <c r="O941" s="3"/>
    </row>
    <row r="942" spans="15:15" ht="21.75" customHeight="1" x14ac:dyDescent="0.35">
      <c r="O942" s="3"/>
    </row>
    <row r="943" spans="15:15" ht="21.75" customHeight="1" x14ac:dyDescent="0.35">
      <c r="O943" s="3"/>
    </row>
    <row r="944" spans="15:15" ht="21.75" customHeight="1" x14ac:dyDescent="0.35">
      <c r="O944" s="3"/>
    </row>
    <row r="945" spans="15:15" ht="21.75" customHeight="1" x14ac:dyDescent="0.35">
      <c r="O945" s="3"/>
    </row>
    <row r="946" spans="15:15" ht="21.75" customHeight="1" x14ac:dyDescent="0.35">
      <c r="O946" s="3"/>
    </row>
    <row r="947" spans="15:15" ht="21.75" customHeight="1" x14ac:dyDescent="0.35">
      <c r="O947" s="3"/>
    </row>
    <row r="948" spans="15:15" ht="21.75" customHeight="1" x14ac:dyDescent="0.35">
      <c r="O948" s="3"/>
    </row>
    <row r="949" spans="15:15" ht="21.75" customHeight="1" x14ac:dyDescent="0.35">
      <c r="O949" s="3"/>
    </row>
    <row r="950" spans="15:15" ht="21.75" customHeight="1" x14ac:dyDescent="0.35">
      <c r="O950" s="3"/>
    </row>
    <row r="951" spans="15:15" ht="21.75" customHeight="1" x14ac:dyDescent="0.35">
      <c r="O951" s="3"/>
    </row>
    <row r="952" spans="15:15" ht="21.75" customHeight="1" x14ac:dyDescent="0.35">
      <c r="O952" s="3"/>
    </row>
    <row r="953" spans="15:15" ht="21.75" customHeight="1" x14ac:dyDescent="0.35">
      <c r="O953" s="3"/>
    </row>
    <row r="954" spans="15:15" ht="21.75" customHeight="1" x14ac:dyDescent="0.35">
      <c r="O954" s="3"/>
    </row>
    <row r="955" spans="15:15" ht="21.75" customHeight="1" x14ac:dyDescent="0.35">
      <c r="O955" s="3"/>
    </row>
    <row r="956" spans="15:15" ht="21.75" customHeight="1" x14ac:dyDescent="0.35">
      <c r="O956" s="3"/>
    </row>
    <row r="957" spans="15:15" ht="21.75" customHeight="1" x14ac:dyDescent="0.35">
      <c r="O957" s="3"/>
    </row>
    <row r="958" spans="15:15" ht="21.75" customHeight="1" x14ac:dyDescent="0.35">
      <c r="O958" s="3"/>
    </row>
    <row r="959" spans="15:15" ht="21.75" customHeight="1" x14ac:dyDescent="0.35">
      <c r="O959" s="3"/>
    </row>
    <row r="960" spans="15:15" ht="21.75" customHeight="1" x14ac:dyDescent="0.35">
      <c r="O960" s="3"/>
    </row>
    <row r="961" spans="15:15" ht="21.75" customHeight="1" x14ac:dyDescent="0.35">
      <c r="O961" s="3"/>
    </row>
    <row r="962" spans="15:15" ht="21.75" customHeight="1" x14ac:dyDescent="0.35">
      <c r="O962" s="3"/>
    </row>
    <row r="963" spans="15:15" ht="21.75" customHeight="1" x14ac:dyDescent="0.35">
      <c r="O963" s="3"/>
    </row>
    <row r="964" spans="15:15" ht="21.75" customHeight="1" x14ac:dyDescent="0.35">
      <c r="O964" s="3"/>
    </row>
    <row r="965" spans="15:15" ht="21.75" customHeight="1" x14ac:dyDescent="0.35">
      <c r="O965" s="3"/>
    </row>
    <row r="966" spans="15:15" ht="21.75" customHeight="1" x14ac:dyDescent="0.35">
      <c r="O966" s="3"/>
    </row>
    <row r="967" spans="15:15" ht="21.75" customHeight="1" x14ac:dyDescent="0.35">
      <c r="O967" s="3"/>
    </row>
    <row r="968" spans="15:15" ht="21.75" customHeight="1" x14ac:dyDescent="0.35">
      <c r="O968" s="3"/>
    </row>
    <row r="969" spans="15:15" ht="21.75" customHeight="1" x14ac:dyDescent="0.35">
      <c r="O969" s="3"/>
    </row>
    <row r="970" spans="15:15" ht="21.75" customHeight="1" x14ac:dyDescent="0.35">
      <c r="O970" s="3"/>
    </row>
    <row r="971" spans="15:15" ht="21.75" customHeight="1" x14ac:dyDescent="0.35">
      <c r="O971" s="3"/>
    </row>
    <row r="972" spans="15:15" ht="21.75" customHeight="1" x14ac:dyDescent="0.35">
      <c r="O972" s="3"/>
    </row>
    <row r="973" spans="15:15" ht="21.75" customHeight="1" x14ac:dyDescent="0.35">
      <c r="O973" s="3"/>
    </row>
    <row r="974" spans="15:15" ht="21.75" customHeight="1" x14ac:dyDescent="0.35">
      <c r="O974" s="3"/>
    </row>
    <row r="975" spans="15:15" ht="21.75" customHeight="1" x14ac:dyDescent="0.35">
      <c r="O975" s="3"/>
    </row>
    <row r="976" spans="15:15" ht="21.75" customHeight="1" x14ac:dyDescent="0.35">
      <c r="O976" s="3"/>
    </row>
    <row r="977" spans="15:15" ht="21.75" customHeight="1" x14ac:dyDescent="0.35">
      <c r="O977" s="3"/>
    </row>
    <row r="978" spans="15:15" ht="21.75" customHeight="1" x14ac:dyDescent="0.35">
      <c r="O978" s="3"/>
    </row>
    <row r="979" spans="15:15" ht="21.75" customHeight="1" x14ac:dyDescent="0.35">
      <c r="O979" s="3"/>
    </row>
    <row r="980" spans="15:15" ht="21.75" customHeight="1" x14ac:dyDescent="0.35">
      <c r="O980" s="3"/>
    </row>
    <row r="981" spans="15:15" ht="21.75" customHeight="1" x14ac:dyDescent="0.35">
      <c r="O981" s="3"/>
    </row>
    <row r="982" spans="15:15" ht="21.75" customHeight="1" x14ac:dyDescent="0.35">
      <c r="O982" s="3"/>
    </row>
    <row r="983" spans="15:15" ht="21.75" customHeight="1" x14ac:dyDescent="0.35">
      <c r="O983" s="3"/>
    </row>
    <row r="984" spans="15:15" ht="21.75" customHeight="1" x14ac:dyDescent="0.35">
      <c r="O984" s="3"/>
    </row>
    <row r="985" spans="15:15" ht="21.75" customHeight="1" x14ac:dyDescent="0.35">
      <c r="O985" s="3"/>
    </row>
    <row r="986" spans="15:15" ht="21.75" customHeight="1" x14ac:dyDescent="0.35">
      <c r="O986" s="3"/>
    </row>
    <row r="987" spans="15:15" ht="21.75" customHeight="1" x14ac:dyDescent="0.35">
      <c r="O987" s="3"/>
    </row>
    <row r="988" spans="15:15" ht="21.75" customHeight="1" x14ac:dyDescent="0.35">
      <c r="O988" s="3"/>
    </row>
    <row r="989" spans="15:15" ht="21.75" customHeight="1" x14ac:dyDescent="0.35">
      <c r="O989" s="3"/>
    </row>
    <row r="990" spans="15:15" ht="21.75" customHeight="1" x14ac:dyDescent="0.35">
      <c r="O990" s="3"/>
    </row>
    <row r="991" spans="15:15" ht="21.75" customHeight="1" x14ac:dyDescent="0.35">
      <c r="O991" s="3"/>
    </row>
    <row r="992" spans="15:15" ht="21.75" customHeight="1" x14ac:dyDescent="0.35">
      <c r="O992" s="3"/>
    </row>
    <row r="993" spans="15:15" ht="21.75" customHeight="1" x14ac:dyDescent="0.35">
      <c r="O993" s="3"/>
    </row>
    <row r="994" spans="15:15" ht="21.75" customHeight="1" x14ac:dyDescent="0.35">
      <c r="O994" s="3"/>
    </row>
    <row r="995" spans="15:15" ht="21.75" customHeight="1" x14ac:dyDescent="0.35">
      <c r="O995" s="3"/>
    </row>
    <row r="996" spans="15:15" ht="21.75" customHeight="1" x14ac:dyDescent="0.35">
      <c r="O996" s="3"/>
    </row>
    <row r="997" spans="15:15" ht="21.75" customHeight="1" x14ac:dyDescent="0.35">
      <c r="O997" s="3"/>
    </row>
    <row r="998" spans="15:15" ht="21.75" customHeight="1" x14ac:dyDescent="0.35">
      <c r="O998" s="3"/>
    </row>
    <row r="999" spans="15:15" ht="21.75" customHeight="1" x14ac:dyDescent="0.35">
      <c r="O999" s="3"/>
    </row>
    <row r="1000" spans="15:15" ht="21.75" customHeight="1" x14ac:dyDescent="0.35">
      <c r="O1000" s="3"/>
    </row>
    <row r="1001" spans="15:15" ht="21.75" customHeight="1" x14ac:dyDescent="0.35">
      <c r="O1001" s="3"/>
    </row>
    <row r="1002" spans="15:15" ht="21.75" customHeight="1" x14ac:dyDescent="0.35">
      <c r="O1002" s="3"/>
    </row>
    <row r="1003" spans="15:15" ht="21.75" customHeight="1" x14ac:dyDescent="0.35">
      <c r="O1003" s="3"/>
    </row>
    <row r="1004" spans="15:15" ht="21.75" customHeight="1" x14ac:dyDescent="0.35">
      <c r="O1004" s="3"/>
    </row>
    <row r="1005" spans="15:15" ht="21.75" customHeight="1" x14ac:dyDescent="0.35">
      <c r="O1005" s="3"/>
    </row>
    <row r="1006" spans="15:15" ht="21.75" customHeight="1" x14ac:dyDescent="0.35">
      <c r="O1006" s="3"/>
    </row>
    <row r="1007" spans="15:15" ht="21.75" customHeight="1" x14ac:dyDescent="0.35">
      <c r="O1007" s="3"/>
    </row>
    <row r="1008" spans="15:15" ht="21.75" customHeight="1" x14ac:dyDescent="0.35">
      <c r="O1008" s="3"/>
    </row>
    <row r="1009" spans="15:15" ht="21.75" customHeight="1" x14ac:dyDescent="0.35">
      <c r="O1009" s="3"/>
    </row>
    <row r="1010" spans="15:15" ht="21.75" customHeight="1" x14ac:dyDescent="0.35">
      <c r="O1010" s="3"/>
    </row>
    <row r="1011" spans="15:15" ht="21.75" customHeight="1" x14ac:dyDescent="0.35">
      <c r="O1011" s="3"/>
    </row>
    <row r="1012" spans="15:15" ht="21.75" customHeight="1" x14ac:dyDescent="0.35">
      <c r="O1012" s="3"/>
    </row>
    <row r="1013" spans="15:15" ht="21.75" customHeight="1" x14ac:dyDescent="0.35">
      <c r="O1013" s="3"/>
    </row>
    <row r="1014" spans="15:15" ht="21.75" customHeight="1" x14ac:dyDescent="0.35">
      <c r="O1014" s="3"/>
    </row>
    <row r="1015" spans="15:15" ht="21.75" customHeight="1" x14ac:dyDescent="0.35">
      <c r="O1015" s="3"/>
    </row>
    <row r="1016" spans="15:15" ht="21.75" customHeight="1" x14ac:dyDescent="0.35">
      <c r="O1016" s="3"/>
    </row>
    <row r="1017" spans="15:15" ht="21.75" customHeight="1" x14ac:dyDescent="0.35">
      <c r="O1017" s="3"/>
    </row>
    <row r="1018" spans="15:15" ht="21.75" customHeight="1" x14ac:dyDescent="0.35">
      <c r="O1018" s="3"/>
    </row>
    <row r="1019" spans="15:15" ht="21.75" customHeight="1" x14ac:dyDescent="0.35">
      <c r="O1019" s="3"/>
    </row>
    <row r="1020" spans="15:15" ht="21.75" customHeight="1" x14ac:dyDescent="0.35">
      <c r="O1020" s="3"/>
    </row>
    <row r="1021" spans="15:15" ht="21.75" customHeight="1" x14ac:dyDescent="0.35">
      <c r="O1021" s="3"/>
    </row>
    <row r="1022" spans="15:15" ht="21.75" customHeight="1" x14ac:dyDescent="0.35">
      <c r="O1022" s="3"/>
    </row>
    <row r="1023" spans="15:15" ht="21.75" customHeight="1" x14ac:dyDescent="0.35">
      <c r="O1023" s="3"/>
    </row>
    <row r="1024" spans="15:15" ht="21.75" customHeight="1" x14ac:dyDescent="0.35">
      <c r="O1024" s="3"/>
    </row>
    <row r="1025" spans="15:15" ht="21.75" customHeight="1" x14ac:dyDescent="0.35">
      <c r="O1025" s="3"/>
    </row>
    <row r="1026" spans="15:15" ht="21.75" customHeight="1" x14ac:dyDescent="0.35">
      <c r="O1026" s="3"/>
    </row>
    <row r="1027" spans="15:15" ht="21.75" customHeight="1" x14ac:dyDescent="0.35">
      <c r="O1027" s="3"/>
    </row>
    <row r="1028" spans="15:15" ht="21.75" customHeight="1" x14ac:dyDescent="0.35">
      <c r="O1028" s="3"/>
    </row>
    <row r="1029" spans="15:15" ht="21.75" customHeight="1" x14ac:dyDescent="0.35">
      <c r="O1029" s="3"/>
    </row>
    <row r="1030" spans="15:15" ht="21.75" customHeight="1" x14ac:dyDescent="0.35">
      <c r="O1030" s="3"/>
    </row>
    <row r="1031" spans="15:15" ht="21.75" customHeight="1" x14ac:dyDescent="0.35">
      <c r="O1031" s="3"/>
    </row>
    <row r="1032" spans="15:15" ht="21.75" customHeight="1" x14ac:dyDescent="0.35">
      <c r="O1032" s="3"/>
    </row>
    <row r="1033" spans="15:15" ht="21.75" customHeight="1" x14ac:dyDescent="0.35">
      <c r="O1033" s="3"/>
    </row>
    <row r="1034" spans="15:15" ht="21.75" customHeight="1" x14ac:dyDescent="0.35">
      <c r="O1034" s="3"/>
    </row>
    <row r="1035" spans="15:15" ht="21.75" customHeight="1" x14ac:dyDescent="0.35">
      <c r="O1035" s="3"/>
    </row>
    <row r="1036" spans="15:15" ht="21.75" customHeight="1" x14ac:dyDescent="0.35">
      <c r="O1036" s="3"/>
    </row>
    <row r="1037" spans="15:15" ht="21.75" customHeight="1" x14ac:dyDescent="0.35">
      <c r="O1037" s="3"/>
    </row>
    <row r="1038" spans="15:15" ht="21.75" customHeight="1" x14ac:dyDescent="0.35">
      <c r="O1038" s="3"/>
    </row>
    <row r="1039" spans="15:15" ht="21.75" customHeight="1" x14ac:dyDescent="0.35">
      <c r="O1039" s="3"/>
    </row>
    <row r="1040" spans="15:15" ht="21.75" customHeight="1" x14ac:dyDescent="0.35">
      <c r="O1040" s="3"/>
    </row>
    <row r="1041" spans="15:15" ht="21.75" customHeight="1" x14ac:dyDescent="0.35">
      <c r="O1041" s="3"/>
    </row>
    <row r="1042" spans="15:15" ht="21.75" customHeight="1" x14ac:dyDescent="0.35">
      <c r="O1042" s="3"/>
    </row>
    <row r="1043" spans="15:15" ht="21.75" customHeight="1" x14ac:dyDescent="0.35">
      <c r="O1043" s="3"/>
    </row>
    <row r="1044" spans="15:15" ht="21.75" customHeight="1" x14ac:dyDescent="0.35">
      <c r="O1044" s="3"/>
    </row>
    <row r="1045" spans="15:15" ht="21.75" customHeight="1" x14ac:dyDescent="0.35">
      <c r="O1045" s="3"/>
    </row>
    <row r="1046" spans="15:15" ht="21.75" customHeight="1" x14ac:dyDescent="0.35">
      <c r="O1046" s="3"/>
    </row>
    <row r="1047" spans="15:15" ht="21.75" customHeight="1" x14ac:dyDescent="0.35">
      <c r="O1047" s="3"/>
    </row>
    <row r="1048" spans="15:15" ht="21.75" customHeight="1" x14ac:dyDescent="0.35">
      <c r="O1048" s="3"/>
    </row>
    <row r="1049" spans="15:15" ht="21.75" customHeight="1" x14ac:dyDescent="0.35">
      <c r="O1049" s="3"/>
    </row>
    <row r="1050" spans="15:15" ht="21.75" customHeight="1" x14ac:dyDescent="0.35">
      <c r="O1050" s="3"/>
    </row>
    <row r="1051" spans="15:15" ht="21.75" customHeight="1" x14ac:dyDescent="0.35">
      <c r="O1051" s="3"/>
    </row>
    <row r="1052" spans="15:15" ht="21.75" customHeight="1" x14ac:dyDescent="0.35">
      <c r="O1052" s="3"/>
    </row>
    <row r="1053" spans="15:15" ht="21.75" customHeight="1" x14ac:dyDescent="0.35">
      <c r="O1053" s="3"/>
    </row>
    <row r="1054" spans="15:15" ht="21.75" customHeight="1" x14ac:dyDescent="0.35">
      <c r="O1054" s="3"/>
    </row>
    <row r="1055" spans="15:15" ht="21.75" customHeight="1" x14ac:dyDescent="0.35">
      <c r="O1055" s="3"/>
    </row>
    <row r="1056" spans="15:15" ht="21.75" customHeight="1" x14ac:dyDescent="0.35">
      <c r="O1056" s="3"/>
    </row>
    <row r="1057" spans="15:15" ht="21.75" customHeight="1" x14ac:dyDescent="0.35">
      <c r="O1057" s="3"/>
    </row>
    <row r="1058" spans="15:15" ht="21.75" customHeight="1" x14ac:dyDescent="0.35">
      <c r="O1058" s="3"/>
    </row>
    <row r="1059" spans="15:15" ht="21.75" customHeight="1" x14ac:dyDescent="0.35">
      <c r="O1059" s="3"/>
    </row>
    <row r="1060" spans="15:15" ht="21.75" customHeight="1" x14ac:dyDescent="0.35">
      <c r="O1060" s="3"/>
    </row>
    <row r="1061" spans="15:15" ht="21.75" customHeight="1" x14ac:dyDescent="0.35">
      <c r="O1061" s="3"/>
    </row>
    <row r="1062" spans="15:15" ht="21.75" customHeight="1" x14ac:dyDescent="0.35">
      <c r="O1062" s="3"/>
    </row>
    <row r="1063" spans="15:15" ht="21.75" customHeight="1" x14ac:dyDescent="0.35">
      <c r="O1063" s="3"/>
    </row>
  </sheetData>
  <mergeCells count="35">
    <mergeCell ref="A50:B50"/>
    <mergeCell ref="A51:B51"/>
    <mergeCell ref="A5:K5"/>
    <mergeCell ref="A6:B9"/>
    <mergeCell ref="C6:C9"/>
    <mergeCell ref="D6:D9"/>
    <mergeCell ref="E6:E9"/>
    <mergeCell ref="J1:K1"/>
    <mergeCell ref="A110:K110"/>
    <mergeCell ref="A111:K111"/>
    <mergeCell ref="H6:I7"/>
    <mergeCell ref="J6:K7"/>
    <mergeCell ref="H8:H9"/>
    <mergeCell ref="I8:I9"/>
    <mergeCell ref="J8:J9"/>
    <mergeCell ref="K8:K9"/>
    <mergeCell ref="A99:B99"/>
    <mergeCell ref="A104:B104"/>
    <mergeCell ref="C105:D105"/>
    <mergeCell ref="C100:D100"/>
    <mergeCell ref="A2:K2"/>
    <mergeCell ref="A3:K3"/>
    <mergeCell ref="A4:K4"/>
    <mergeCell ref="J112:K112"/>
    <mergeCell ref="A82:B82"/>
    <mergeCell ref="A81:B81"/>
    <mergeCell ref="A84:B84"/>
    <mergeCell ref="D114:G114"/>
    <mergeCell ref="B112:C113"/>
    <mergeCell ref="B114:C114"/>
    <mergeCell ref="H112:I112"/>
    <mergeCell ref="A112:A113"/>
    <mergeCell ref="D112:G113"/>
    <mergeCell ref="D85:F85"/>
    <mergeCell ref="A83:B83"/>
  </mergeCells>
  <phoneticPr fontId="8" type="noConversion"/>
  <pageMargins left="0.51181102362204722" right="0.31496062992125984" top="0.55118110236220474" bottom="0.35433070866141736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4a8a8-7282-445b-8800-2c356e2a9257">
      <Terms xmlns="http://schemas.microsoft.com/office/infopath/2007/PartnerControls"/>
    </lcf76f155ced4ddcb4097134ff3c332f>
    <TaxCatchAll xmlns="6e6f2f1a-0753-4eab-bb98-bda99d0236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BD2612706154AADB9B556132266AC" ma:contentTypeVersion="11" ma:contentTypeDescription="Create a new document." ma:contentTypeScope="" ma:versionID="7fd7e2e0a41a3a9370e7c7ca3436438c">
  <xsd:schema xmlns:xsd="http://www.w3.org/2001/XMLSchema" xmlns:xs="http://www.w3.org/2001/XMLSchema" xmlns:p="http://schemas.microsoft.com/office/2006/metadata/properties" xmlns:ns2="6e6f2f1a-0753-4eab-bb98-bda99d0236d3" xmlns:ns3="9134a8a8-7282-445b-8800-2c356e2a9257" targetNamespace="http://schemas.microsoft.com/office/2006/metadata/properties" ma:root="true" ma:fieldsID="0aea64e047c7e23682dc6f2d2fcf33ed" ns2:_="" ns3:_="">
    <xsd:import namespace="6e6f2f1a-0753-4eab-bb98-bda99d0236d3"/>
    <xsd:import namespace="9134a8a8-7282-445b-8800-2c356e2a92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f2f1a-0753-4eab-bb98-bda99d0236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1423eda-4948-4c0f-b8d4-b89c985c527f}" ma:internalName="TaxCatchAll" ma:showField="CatchAllData" ma:web="6e6f2f1a-0753-4eab-bb98-bda99d023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4a8a8-7282-445b-8800-2c356e2a9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4cd4f7-e6ad-4398-b872-2278dd671a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1CD77-173A-44C4-A73D-11E7DD76A60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6e6f2f1a-0753-4eab-bb98-bda99d0236d3"/>
    <ds:schemaRef ds:uri="http://www.w3.org/XML/1998/namespace"/>
    <ds:schemaRef ds:uri="9134a8a8-7282-445b-8800-2c356e2a925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1C11CD-BA67-4973-8A23-764F89919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1E0DD-65B1-4491-857B-EC9A71B05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f2f1a-0753-4eab-bb98-bda99d0236d3"/>
    <ds:schemaRef ds:uri="9134a8a8-7282-445b-8800-2c356e2a9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237011</dc:creator>
  <cp:keywords/>
  <dc:description/>
  <cp:lastModifiedBy>Kanjanaporn Jansiriwong</cp:lastModifiedBy>
  <cp:revision/>
  <cp:lastPrinted>2023-02-10T07:17:27Z</cp:lastPrinted>
  <dcterms:created xsi:type="dcterms:W3CDTF">2018-07-13T03:48:17Z</dcterms:created>
  <dcterms:modified xsi:type="dcterms:W3CDTF">2024-10-15T03:10:06Z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0x010100E4ABD2612706154AADB9B556132266AC</vt:lpwstr>
  </property>
  <property fmtid="{D5CDD505-2E9C-101B-9397-08002B2CF9AE}" pid="3" name="MediaServiceImageTags">
    <vt:lpwstr/>
  </property>
</Properties>
</file>